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19125" activeTab="0"/>
  </bookViews>
  <sheets>
    <sheet name="Technický popis a pokyny" sheetId="1" r:id="rId1"/>
    <sheet name="Výkaz výměr vč. tech. specifice" sheetId="2" r:id="rId2"/>
    <sheet name="Pokyny pro montáž" sheetId="3" r:id="rId3"/>
  </sheets>
  <definedNames/>
  <calcPr fullCalcOnLoad="1"/>
</workbook>
</file>

<file path=xl/sharedStrings.xml><?xml version="1.0" encoding="utf-8"?>
<sst xmlns="http://schemas.openxmlformats.org/spreadsheetml/2006/main" count="67" uniqueCount="49">
  <si>
    <t>Cena celkem Kč bez DPH</t>
  </si>
  <si>
    <t>DPH</t>
  </si>
  <si>
    <t>Cena celkem Kč vč. DPH</t>
  </si>
  <si>
    <t>Číslo položky</t>
  </si>
  <si>
    <t>Popis, požadované minimální technické parametry</t>
  </si>
  <si>
    <t>Jednotková cena / Kč bez DPH</t>
  </si>
  <si>
    <t>Množství</t>
  </si>
  <si>
    <t>Cena celkem / Kč bez DPH</t>
  </si>
  <si>
    <t>nabízené zboží - přesné označení a typ, relevantní parametry</t>
  </si>
  <si>
    <t>Instalace, nastavení, zprovoznění, proškolení obsluhy, doprava</t>
  </si>
  <si>
    <t>Stropní držák projektoru, držák musí umožňovat vést kabeláž vnitřkem tyče držáku, ne po obvodu, barva bílá.</t>
  </si>
  <si>
    <t>Miniaturní zesilovač min. 2x15W, nastavení basů a výšek, symetrický a nesymetrický vstup, říditelná hlasitost, zesilovač bude umístěn na stropním držáku projektoru, úroveň hlasitosti musí jít ovládat přes dálkový ovladač projektoru.</t>
  </si>
  <si>
    <t>2 pásmová reprosoustava ,  30W, 90 dB, 70 Hz - 20 kHz, vč. U držáku, bílá.</t>
  </si>
  <si>
    <t>Elektrické roletové plátno 240x240 cm, možnost upevnění na strop či zeď, upevňovací elementy posuvné po délce tubusu vpravo a vlevo, povrch plátna matně bílý, vč. držáku na uchycení ke stěně.</t>
  </si>
  <si>
    <t>Řídící systém, 6 programovatelných podsvícených tlačítek, otočný ovládač s LED indikátorem nastavení úrovně, systém lze vzdáleně nastavovat prostřednictvím webu, 1xRS232, 1xIR, 2xI/O, 1xLAN, vč. instalační krabice pro uchycení do sádrokartonu.</t>
  </si>
  <si>
    <t>Pylonová tabule křídlová, 200x120x100, keramická magnetická tabule, pro popis fixem, plastové rohy, odkládací lišta.</t>
  </si>
  <si>
    <t>Instalace, nastavení, zprovoznění, proškolení obsluhy, doprava.</t>
  </si>
  <si>
    <t>Instalace, nastavení, integrace stávající AV techniky do řídícího systému a vzájemné propojení s dodávanou AV technikou.</t>
  </si>
  <si>
    <t>Konfigurace a programování řídícího systému, provazba na Av technologie, programování režie, zaškolení obsluhy.</t>
  </si>
  <si>
    <t>www odkaz</t>
  </si>
  <si>
    <t>Modernizace AV technologie v učebnách 565 a 566</t>
  </si>
  <si>
    <t>Interaktivní panel, úhlopříčka 24", rozlišení 1920 x 1080 pixelů. Dotyková technologie, která rozezná až 10 současných dotyků a multidotyková gesta. Na rámu panelu jsou 4 funkční tlačítka pro výběr barvy digitálního inkoustu. Nastavitelný stojan panelu umožňuje nastavení v úhlu 15° až 60°. Panel poskytuje port USB. 
Součástí dodávky musí být autorský software plně kompatibilní se stávajícím softwarem na škole SMART Notebook.</t>
  </si>
  <si>
    <t>Stolní dokumentová kamera s flexibilním ramenem, které umožňuje snímat objekt z různých úhlů. Rozlišení  snímacího čipu 5 Mpix, 8x optický zoom + 10x digitální zoom,  ostření automatické / manuální. Osvětlení snímaného objektu. Připojení přes USB, VGA, DVI-D konektor. Jednoduché ovládání vizualizéru prostřednictvím software SMART Notebook. Funkce 3D smíšená realita - ovládání 3D objektů pomocí speciální 3D kostky.</t>
  </si>
  <si>
    <t>8x8 HDMI maticový přepínač. Podpora 2560x1600* @ 60 Hz or 4K (4096x2160) @ 30 Hz, UHD (3840x2160) @ 30 Hz. Podpora standardů HDMI 1.4, HDCP 1.4. Datový tok 10,2 Gbps. Key Minder - kontinuálně verifikuje HDCP kompatibilitu pro rychlé a spolehlivé přepínání vstupů a výstupů. EDID Minder - automaticky managing EDID komunikace mezi propojenými zařízeními. Automatický "Color bit Depht management" na základě EDID displeje. Automatická ekvalizace délky kabelu na vstupech do 30 m pro 1920x1200/8bit color. Automatická obnova signálu na výstupu – obnovuje a přetváří časování signálu (reclocking) na každém výstupu, což umožňuje přenos signálu delšími HDMI kabely. Audio Brakway – poskytuje schopnost oddělit (de-embedovat) audio signál od příslušného HDMI videosignálu atak umožnit distribuci audio a video signálu z jednoho zdroje separátně do různých míst určení. Global Presets – může být uloženo až 32 nejfrekventovanějších In/Out konfigurací, které mohou být vyvolávány z předního panelu, pomocí Ethernetového rozhraní nebo ze sériového řízení. Bezpečnostní uzamčení předního panelu – zabraňuje neoprávněnému použití předních ovládacích tlačítek v nezabezpečeném prostředí. Ethernet monitoring – umožňuje aktivně sledovat a spravovat  maticový přepínač přes LAN, WAN nebo internet pomocí standardních protokolů TCP/IP ( vzdálená správa). Přenos  Deep Color up to 12-bit, 3D, and HD lossless audio formats. HDCP kompatibilní. Ovládání tlačítky, RS-232, RS-422, Ethernet.</t>
  </si>
  <si>
    <t>Extender (set přijímač a vysílač) pro přenos HDMI po kabelu CATx - Přijímač, Podpora standardů HDMI 1.4, HDCP 2.2
Podpora 4K/UHD@60Hz 4:2:0, Kompatibilní s CAT5e/6/7 twisted pair kabely. Přenos 1080p na vzálenost min. 69m, přenos 4K/UHD na min. 39m (obojí při použití kabelu CAT6/7), Přenos RS-232 (obousměrně) a IR příkazů, HDCP kompatibilní, Podpora přenosu EDID, CEC, 3D, PoCc napájení přijímače po CATx kabelu</t>
  </si>
  <si>
    <r>
      <rPr>
        <b/>
        <sz val="10"/>
        <rFont val="Arial"/>
        <family val="2"/>
      </rPr>
      <t>Převodník / scaler VGA &gt; HDMI</t>
    </r>
    <r>
      <rPr>
        <sz val="10"/>
        <rFont val="Arial"/>
        <family val="2"/>
      </rPr>
      <t xml:space="preserve">
Scaluje  PC signál s rozlišením (VGA ~ WUXGA) na SD/HD HDMI (480i ~ 1920 x 1200 / 1080p).
</t>
    </r>
    <r>
      <rPr>
        <b/>
        <sz val="10"/>
        <rFont val="Arial"/>
        <family val="2"/>
      </rPr>
      <t>Vstupní PC rozlišení max. 1920x1200
Výstupní rozlišení: 1920 x 1200 nebo 1080p</t>
    </r>
    <r>
      <rPr>
        <sz val="10"/>
        <rFont val="Arial"/>
        <family val="2"/>
      </rPr>
      <t xml:space="preserve">
Vstup pro analogové audio (3,5" stereo jack) - na výstupu sloučení audio signálu s HDMI</t>
    </r>
  </si>
  <si>
    <t>UHF bezdrátový set - ruční mikrofon s mikrofonní vložkou, superkardioidní charakteristika, 70Hz-20 kHz, přenosné pásmo 650.1 - 680.0 MHz, síťový μC diverzitní přijímač, 1200 přeladitelných freq., pilot tone,  19" rack uchycení, výkon vysílače 50 mW, provoz až 14 hodin, 1x AA baterie, IR nastavení vysílač -&gt; přijímač</t>
  </si>
  <si>
    <t>UHF bezdrátový set - náhlavní mikrofon s kardioidní charakteristikou, 80Hz-20 kHz, kapesní vysílač, přenosné pásmo  650.1 - 680.0 MHz, síťový μC diverzitní přijímač, 1200 přeladitelných freq., pilot tone,  19" rack uchycení, výkon vysílače 50 mW, provoz až 14 hodin, 1x AA baterie, IR nastavení vysílač -&gt; přijímač, (navíc klopový mikrofon s kardioidní charakteristikou pro možné střídání typu mikrofonu)</t>
  </si>
  <si>
    <t>Kabel HDMI, VivoLink Pro HDMI Cable, 1m, (M/M), HDMI 2.0 4K - 2K 60Hz</t>
  </si>
  <si>
    <t>VGA, audio a HDMI přípojné místo</t>
  </si>
  <si>
    <t>drobný instalační materiál</t>
  </si>
  <si>
    <t>Místnost 107</t>
  </si>
  <si>
    <t>Projektor DLP - hybridní laser a LED, až 20.000 hodin bez výměny lampy, nat. WXGA (1280 x 800), min. výkon  3400 ANSI lm, kontrast 20.000:1, HDMI, VGA, RS-232C</t>
  </si>
  <si>
    <t>přípojné místo HDMI, VGA, audio</t>
  </si>
  <si>
    <t>Drobný instalační materiál, kabely, zásuvky</t>
  </si>
  <si>
    <t>Instalace, nastavení, programování, doprava</t>
  </si>
  <si>
    <t>Místnosti 108,207,208,238,307,308,311,320,325,328,428,539,540</t>
  </si>
  <si>
    <t>Řídící systém, 6 programovatelných podsvícených tlačítek, otočný ovládač s LED indikátorem nastavení úrovně, systém lze vzdáleně nastavovat prostřednictvím webu, 1xRS232, 1xIR, 2xI/O, 1xLAN, vč. instalační krabice pro uchycení do sádrokartonu.Technická specifikace: 1x RS232, 1x IR, 3x I/O, 1x LAN. Dostupný v černém a bílém.</t>
  </si>
  <si>
    <t>Kabel HDMI, VivoLink Pro HDMI Cable, 15m, (M/M), HDMI 2.0 4K - 2K 60Hz</t>
  </si>
  <si>
    <t>Kabel VGA (male-male), 15 m</t>
  </si>
  <si>
    <t>instalace, nastavení</t>
  </si>
  <si>
    <t>programování</t>
  </si>
  <si>
    <t>Mobilní interaktivní panel</t>
  </si>
  <si>
    <t>Interaktivní displej s úhlopříčkou zobrazovací plochy min. 55“ a minimálním rozlišením 4K. Rozeznávání min. 10 současných dotyků. Ovládání displeje je možné dotykem prstu a i pasivního popisovače. Obrazovka chráněna sklem s úpravou proti odleskům. Součástí displeje je ozvučení 2x 10W. Uvnitř těla displeje bude vestavný počítač, propojení skryté (počítač a displej není propojen žádným vnějším kabelem). Zapínání a vypínání (včetně bezpečného vypnutí operačního systému) počítače je realizováno tlačítkem pro zapnutí a vypnutí displeje. Procesor s min. výkon CPU min. 3200 bodů dle nezávislého testu cpu benchmark.net, RAM min. 4GB, disk min. 120GB SSD, wifi 2,4GHz/5GHz, standard a/b/c/g/n/ac, min. 1x USB 3.0, vstup pro mikrofon, výstup pro sluchátka, výstup HDMI, operační systém s podporou AD (domény). Komplet instalován na elektricky výškově nastavitelném mobilním stojanu nosnosti min. 70 kg s elektrickým naklápěním. Kolečka s brzdou. Rozsah výškového pohybu min. 500 mm. Naklopení stojanu 0°- 90°.</t>
  </si>
  <si>
    <t>Dokumentové kamery v místnostech 131 a 132</t>
  </si>
  <si>
    <t>LED panel 50", nativní rozlišení 1920 x 1080,  350cd/m2, Direct LED backlight, 12/7 proof, Media Player + držák na stěnu</t>
  </si>
  <si>
    <t>projektor, LCD technologie, WUXGA rozlišení, kontrastní poměr 8000:1, 6500 ANSI Lumenů, životnost lampy 5000 hod. v eco režimu, motorizované nastavení objektivu, HDMI, HDBaseT, vč. Objektivu</t>
  </si>
  <si>
    <t>CELKOVÁ CENA ZAKÁZKY:</t>
  </si>
  <si>
    <t>Výkaz výměr včetně technické specifikace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</si>
</sst>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\ _K_č"/>
    <numFmt numFmtId="169" formatCode="#,##0\ &quot;Kč&quot;"/>
    <numFmt numFmtId="170" formatCode="#,##0_ ;[Red]\-#,##0\ "/>
    <numFmt numFmtId="171" formatCode="#,##0&quot; F&quot;_);[Red]\(#,##0&quot; F&quot;\)"/>
    <numFmt numFmtId="172" formatCode="_(&quot;$&quot;* #,##0.00_);_(&quot;$&quot;* \(#,##0.00\);_(&quot;$&quot;* &quot;-&quot;??_);_(@_)"/>
    <numFmt numFmtId="173" formatCode="_-* #,##0_-;\-* #,##0_-;_-* &quot;-&quot;_-;_-@_-"/>
    <numFmt numFmtId="174" formatCode="_-* #,##0.00_-;\-* #,##0.00_-;_-* &quot;-&quot;??_-;_-@_-"/>
    <numFmt numFmtId="175" formatCode="_-[$€-2]\ * #,##0.00_-;\-[$€-2]\ * #,##0.00_-;_-[$€-2]\ * &quot;-&quot;??_-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&quot; Kč&quot;"/>
    <numFmt numFmtId="179" formatCode="#,##0.00\ &quot;Kč&quot;"/>
    <numFmt numFmtId="180" formatCode="#,##0.00\ _K_č"/>
    <numFmt numFmtId="181" formatCode="[$¥€-2]\ #\ ##,000_);[Red]\([$€-2]\ #\ ##,000\)"/>
  </numFmts>
  <fonts count="51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 CE"/>
      <family val="0"/>
    </font>
    <font>
      <sz val="8"/>
      <color indexed="8"/>
      <name val=".HelveticaLightTTEE"/>
      <family val="2"/>
    </font>
    <font>
      <u val="single"/>
      <sz val="10"/>
      <color indexed="12"/>
      <name val="Arial CE"/>
      <family val="0"/>
    </font>
    <font>
      <b/>
      <sz val="10"/>
      <color indexed="8"/>
      <name val=".HelveticaLightTTEE"/>
      <family val="0"/>
    </font>
    <font>
      <b/>
      <sz val="10"/>
      <name val="Times New Roman CE"/>
      <family val="0"/>
    </font>
    <font>
      <sz val="10"/>
      <name val="Helv"/>
      <family val="0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b/>
      <i/>
      <u val="single"/>
      <sz val="12"/>
      <name val="Arial CE"/>
      <family val="2"/>
    </font>
    <font>
      <b/>
      <sz val="24"/>
      <name val="Arial"/>
      <family val="2"/>
    </font>
    <font>
      <b/>
      <sz val="20"/>
      <name val="Arial CE"/>
      <family val="2"/>
    </font>
    <font>
      <b/>
      <sz val="16"/>
      <color indexed="9"/>
      <name val="Arial CE"/>
      <family val="2"/>
    </font>
    <font>
      <sz val="9"/>
      <name val="Arial CE"/>
      <family val="2"/>
    </font>
    <font>
      <sz val="10"/>
      <color indexed="8"/>
      <name val="Calibri"/>
      <family val="2"/>
    </font>
    <font>
      <sz val="14"/>
      <name val="Stamp"/>
      <family val="0"/>
    </font>
    <font>
      <b/>
      <sz val="10"/>
      <name val="Arial Narrow CE"/>
      <family val="2"/>
    </font>
    <font>
      <i/>
      <sz val="10"/>
      <color indexed="10"/>
      <name val="Arial CE"/>
      <family val="2"/>
    </font>
    <font>
      <b/>
      <sz val="11"/>
      <name val="Arial CE"/>
      <family val="2"/>
    </font>
    <font>
      <u val="single"/>
      <sz val="10"/>
      <color indexed="36"/>
      <name val="Arial CE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8"/>
      <color indexed="10"/>
      <name val="Cambria"/>
      <family val="0"/>
    </font>
    <font>
      <b/>
      <sz val="13"/>
      <color indexed="62"/>
      <name val="Cambria"/>
      <family val="0"/>
    </font>
    <font>
      <sz val="11"/>
      <color indexed="62"/>
      <name val="Cambria"/>
      <family val="0"/>
    </font>
    <font>
      <b/>
      <sz val="18"/>
      <color indexed="10"/>
      <name val="Calibri Light"/>
      <family val="0"/>
    </font>
    <font>
      <sz val="26"/>
      <color indexed="63"/>
      <name val="Calibri Light"/>
      <family val="0"/>
    </font>
    <font>
      <i/>
      <sz val="11"/>
      <color indexed="8"/>
      <name val="Calibri"/>
      <family val="0"/>
    </font>
    <font>
      <b/>
      <sz val="11"/>
      <color theme="1"/>
      <name val="Calibri"/>
      <family val="2"/>
    </font>
    <font>
      <sz val="11"/>
      <color theme="1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lightGray">
        <fgColor indexed="22"/>
        <b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gray06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hair"/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/>
      <right/>
      <top style="thick"/>
      <bottom style="thick"/>
    </border>
    <border>
      <left/>
      <right/>
      <top style="thick">
        <color indexed="8"/>
      </top>
      <bottom style="thick">
        <color indexed="8"/>
      </bottom>
    </border>
    <border>
      <left/>
      <right/>
      <top style="hair"/>
      <bottom style="hair"/>
    </border>
    <border>
      <left/>
      <right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medium"/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/>
      <bottom/>
    </border>
  </borders>
  <cellStyleXfs count="1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7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23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3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2" applyNumberFormat="0" applyFill="0" applyAlignment="0" applyProtection="0"/>
    <xf numFmtId="170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" fillId="0" borderId="0" applyFill="0" applyBorder="0" applyAlignment="0" applyProtection="0"/>
    <xf numFmtId="178" fontId="0" fillId="0" borderId="0" applyFill="0" applyBorder="0" applyAlignment="0" applyProtection="0"/>
    <xf numFmtId="41" fontId="1" fillId="0" borderId="0" applyFill="0" applyBorder="0" applyAlignment="0" applyProtection="0"/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" fillId="6" borderId="0" applyNumberFormat="0" applyBorder="0" applyAlignment="0" applyProtection="0"/>
    <xf numFmtId="0" fontId="26" fillId="35" borderId="0" applyNumberFormat="0" applyBorder="0" applyAlignment="0" applyProtection="0"/>
    <xf numFmtId="0" fontId="5" fillId="36" borderId="3" applyNumberFormat="0" applyAlignment="0" applyProtection="0"/>
    <xf numFmtId="0" fontId="5" fillId="37" borderId="3" applyNumberFormat="0" applyAlignment="0" applyProtection="0"/>
    <xf numFmtId="0" fontId="19" fillId="0" borderId="4" applyNumberFormat="0" applyFon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9" fontId="18" fillId="0" borderId="5" applyNumberFormat="0">
      <alignment vertical="center" wrapText="1"/>
      <protection/>
    </xf>
    <xf numFmtId="49" fontId="21" fillId="0" borderId="6" applyNumberFormat="0">
      <alignment horizontal="left" vertical="center"/>
      <protection/>
    </xf>
    <xf numFmtId="0" fontId="6" fillId="0" borderId="7" applyNumberFormat="0" applyFill="0" applyAlignment="0" applyProtection="0"/>
    <xf numFmtId="0" fontId="6" fillId="0" borderId="7" applyNumberFormat="0" applyFill="0" applyAlignment="0" applyProtection="0"/>
    <xf numFmtId="0" fontId="37" fillId="0" borderId="8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38" fillId="0" borderId="10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39" fillId="0" borderId="12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9" fontId="27" fillId="33" borderId="13" applyNumberFormat="0" applyFont="0" applyAlignment="0">
      <protection/>
    </xf>
    <xf numFmtId="0" fontId="0" fillId="32" borderId="14" applyNumberFormat="0" applyAlignment="0">
      <protection/>
    </xf>
    <xf numFmtId="49" fontId="28" fillId="38" borderId="15" applyNumberFormat="0" applyAlignment="0">
      <protection/>
    </xf>
    <xf numFmtId="49" fontId="29" fillId="39" borderId="0" applyNumberFormat="0" applyAlignment="0"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2" fillId="40" borderId="16" applyNumberFormat="0">
      <alignment/>
      <protection/>
    </xf>
    <xf numFmtId="0" fontId="10" fillId="41" borderId="0" applyNumberFormat="0" applyBorder="0" applyAlignment="0" applyProtection="0"/>
    <xf numFmtId="0" fontId="10" fillId="23" borderId="0" applyNumberFormat="0" applyBorder="0" applyAlignment="0" applyProtection="0"/>
    <xf numFmtId="0" fontId="30" fillId="0" borderId="0">
      <alignment/>
      <protection/>
    </xf>
    <xf numFmtId="0" fontId="2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" fillId="0" borderId="0" applyProtection="0">
      <alignment/>
    </xf>
    <xf numFmtId="0" fontId="1" fillId="0" borderId="0">
      <alignment/>
      <protection/>
    </xf>
    <xf numFmtId="0" fontId="18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0" applyFill="0" applyBorder="0" applyProtection="0">
      <alignment horizontal="left"/>
    </xf>
    <xf numFmtId="49" fontId="34" fillId="0" borderId="0" applyNumberFormat="0">
      <alignment horizontal="left" vertical="center"/>
      <protection/>
    </xf>
    <xf numFmtId="0" fontId="36" fillId="0" borderId="0" applyNumberFormat="0" applyFill="0" applyBorder="0" applyAlignment="0" applyProtection="0"/>
    <xf numFmtId="0" fontId="0" fillId="42" borderId="17" applyNumberFormat="0" applyAlignment="0" applyProtection="0"/>
    <xf numFmtId="0" fontId="0" fillId="13" borderId="17" applyNumberFormat="0" applyFont="0" applyAlignment="0" applyProtection="0"/>
    <xf numFmtId="0" fontId="18" fillId="13" borderId="17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0" fontId="11" fillId="0" borderId="18" applyNumberFormat="0" applyFill="0" applyAlignment="0" applyProtection="0"/>
    <xf numFmtId="0" fontId="11" fillId="0" borderId="18" applyNumberFormat="0" applyFill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" fillId="43" borderId="0">
      <alignment/>
      <protection/>
    </xf>
    <xf numFmtId="0" fontId="23" fillId="0" borderId="0">
      <alignment/>
      <protection/>
    </xf>
    <xf numFmtId="0" fontId="4" fillId="5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7" fillId="33" borderId="19">
      <alignment vertical="center"/>
      <protection/>
    </xf>
    <xf numFmtId="0" fontId="14" fillId="15" borderId="20" applyNumberFormat="0" applyAlignment="0" applyProtection="0"/>
    <xf numFmtId="0" fontId="14" fillId="7" borderId="20" applyNumberFormat="0" applyAlignment="0" applyProtection="0"/>
    <xf numFmtId="0" fontId="15" fillId="44" borderId="20" applyNumberFormat="0" applyAlignment="0" applyProtection="0"/>
    <xf numFmtId="0" fontId="15" fillId="22" borderId="20" applyNumberFormat="0" applyAlignment="0" applyProtection="0"/>
    <xf numFmtId="0" fontId="16" fillId="44" borderId="21" applyNumberFormat="0" applyAlignment="0" applyProtection="0"/>
    <xf numFmtId="0" fontId="16" fillId="22" borderId="21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31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34" borderId="0" applyNumberFormat="0" applyBorder="0" applyAlignment="0" applyProtection="0"/>
    <xf numFmtId="0" fontId="2" fillId="3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46" borderId="0" applyNumberFormat="0" applyBorder="0" applyAlignment="0" applyProtection="0"/>
    <xf numFmtId="0" fontId="2" fillId="51" borderId="0" applyNumberFormat="0" applyBorder="0" applyAlignment="0" applyProtection="0"/>
    <xf numFmtId="0" fontId="2" fillId="49" borderId="0" applyNumberFormat="0" applyBorder="0" applyAlignment="0" applyProtection="0"/>
    <xf numFmtId="0" fontId="2" fillId="34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  <xf numFmtId="0" fontId="0" fillId="0" borderId="5" xfId="0" applyBorder="1" applyAlignment="1">
      <alignment/>
    </xf>
    <xf numFmtId="0" fontId="3" fillId="34" borderId="5" xfId="0" applyFont="1" applyFill="1" applyBorder="1" applyAlignment="1">
      <alignment wrapText="1"/>
    </xf>
    <xf numFmtId="0" fontId="3" fillId="34" borderId="5" xfId="0" applyFont="1" applyFill="1" applyBorder="1" applyAlignment="1">
      <alignment/>
    </xf>
    <xf numFmtId="0" fontId="0" fillId="0" borderId="5" xfId="0" applyFont="1" applyBorder="1" applyAlignment="1">
      <alignment wrapText="1"/>
    </xf>
    <xf numFmtId="0" fontId="35" fillId="0" borderId="22" xfId="0" applyFont="1" applyFill="1" applyBorder="1" applyAlignment="1">
      <alignment horizontal="center" vertical="center" wrapText="1" shrinkToFit="1"/>
    </xf>
    <xf numFmtId="0" fontId="35" fillId="0" borderId="22" xfId="0" applyFont="1" applyFill="1" applyBorder="1" applyAlignment="1">
      <alignment horizontal="center" vertical="center" shrinkToFit="1"/>
    </xf>
    <xf numFmtId="0" fontId="35" fillId="0" borderId="22" xfId="0" applyFont="1" applyFill="1" applyBorder="1" applyAlignment="1">
      <alignment horizontal="center" vertical="center"/>
    </xf>
    <xf numFmtId="168" fontId="35" fillId="52" borderId="22" xfId="0" applyNumberFormat="1" applyFont="1" applyFill="1" applyBorder="1" applyAlignment="1">
      <alignment horizontal="center" vertical="center" wrapText="1" shrinkToFit="1"/>
    </xf>
    <xf numFmtId="168" fontId="35" fillId="0" borderId="22" xfId="0" applyNumberFormat="1" applyFont="1" applyFill="1" applyBorder="1" applyAlignment="1">
      <alignment horizontal="center" vertical="center" wrapText="1"/>
    </xf>
    <xf numFmtId="0" fontId="18" fillId="52" borderId="22" xfId="0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53" borderId="0" xfId="0" applyFill="1" applyAlignment="1">
      <alignment horizontal="left" wrapText="1"/>
    </xf>
    <xf numFmtId="0" fontId="0" fillId="53" borderId="0" xfId="0" applyFill="1" applyAlignment="1">
      <alignment/>
    </xf>
    <xf numFmtId="0" fontId="0" fillId="53" borderId="0" xfId="0" applyFill="1" applyAlignment="1">
      <alignment wrapText="1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 applyProtection="1">
      <alignment/>
      <protection locked="0"/>
    </xf>
    <xf numFmtId="0" fontId="49" fillId="0" borderId="5" xfId="0" applyFont="1" applyFill="1" applyBorder="1" applyAlignment="1">
      <alignment horizontal="left" wrapText="1"/>
    </xf>
    <xf numFmtId="0" fontId="0" fillId="0" borderId="23" xfId="0" applyFont="1" applyBorder="1" applyAlignment="1">
      <alignment wrapText="1"/>
    </xf>
    <xf numFmtId="0" fontId="41" fillId="0" borderId="5" xfId="0" applyFont="1" applyBorder="1" applyAlignment="1" applyProtection="1">
      <alignment horizontal="left" wrapText="1"/>
      <protection/>
    </xf>
    <xf numFmtId="0" fontId="0" fillId="0" borderId="5" xfId="0" applyFont="1" applyBorder="1" applyAlignment="1">
      <alignment vertical="top" wrapText="1"/>
    </xf>
    <xf numFmtId="0" fontId="1" fillId="0" borderId="5" xfId="0" applyFont="1" applyBorder="1" applyAlignment="1">
      <alignment horizontal="left" vertical="top" wrapText="1"/>
    </xf>
    <xf numFmtId="0" fontId="0" fillId="0" borderId="2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0" xfId="0" applyAlignment="1">
      <alignment vertical="center" wrapText="1"/>
    </xf>
    <xf numFmtId="0" fontId="3" fillId="54" borderId="5" xfId="0" applyFont="1" applyFill="1" applyBorder="1" applyAlignment="1">
      <alignment wrapText="1"/>
    </xf>
    <xf numFmtId="0" fontId="3" fillId="54" borderId="5" xfId="0" applyFont="1" applyFill="1" applyBorder="1" applyAlignment="1">
      <alignment/>
    </xf>
    <xf numFmtId="0" fontId="0" fillId="0" borderId="25" xfId="0" applyBorder="1" applyAlignment="1">
      <alignment wrapText="1"/>
    </xf>
    <xf numFmtId="0" fontId="0" fillId="0" borderId="25" xfId="0" applyBorder="1" applyAlignment="1">
      <alignment/>
    </xf>
    <xf numFmtId="0" fontId="0" fillId="0" borderId="25" xfId="0" applyBorder="1" applyAlignment="1">
      <alignment horizontal="left" wrapText="1"/>
    </xf>
    <xf numFmtId="0" fontId="9" fillId="0" borderId="6" xfId="109" applyBorder="1" applyAlignment="1">
      <alignment horizontal="center" vertical="center" wrapText="1"/>
    </xf>
    <xf numFmtId="0" fontId="3" fillId="25" borderId="0" xfId="0" applyFont="1" applyFill="1" applyAlignment="1">
      <alignment horizontal="center"/>
    </xf>
    <xf numFmtId="0" fontId="3" fillId="25" borderId="26" xfId="0" applyFont="1" applyFill="1" applyBorder="1" applyAlignment="1">
      <alignment horizontal="center"/>
    </xf>
    <xf numFmtId="0" fontId="0" fillId="0" borderId="5" xfId="0" applyFill="1" applyBorder="1" applyAlignment="1">
      <alignment horizontal="center" vertical="center"/>
    </xf>
    <xf numFmtId="0" fontId="41" fillId="0" borderId="5" xfId="0" applyFont="1" applyBorder="1" applyAlignment="1" applyProtection="1">
      <alignment horizontal="center" vertical="center" wrapText="1"/>
      <protection/>
    </xf>
    <xf numFmtId="0" fontId="18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0" fillId="0" borderId="5" xfId="0" applyBorder="1" applyAlignment="1" applyProtection="1">
      <alignment vertical="center"/>
      <protection locked="0"/>
    </xf>
    <xf numFmtId="0" fontId="0" fillId="0" borderId="5" xfId="0" applyBorder="1" applyAlignment="1">
      <alignment vertical="center"/>
    </xf>
    <xf numFmtId="0" fontId="0" fillId="0" borderId="5" xfId="0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50" fillId="0" borderId="5" xfId="0" applyFont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5" xfId="0" applyBorder="1" applyAlignment="1" applyProtection="1">
      <alignment vertical="center" wrapText="1"/>
      <protection locked="0"/>
    </xf>
    <xf numFmtId="0" fontId="0" fillId="53" borderId="0" xfId="0" applyFill="1" applyAlignment="1">
      <alignment vertical="center" wrapText="1"/>
    </xf>
    <xf numFmtId="0" fontId="0" fillId="53" borderId="0" xfId="0" applyFill="1" applyAlignment="1">
      <alignment vertical="center"/>
    </xf>
    <xf numFmtId="0" fontId="41" fillId="0" borderId="5" xfId="0" applyFont="1" applyBorder="1" applyAlignment="1" applyProtection="1">
      <alignment horizontal="left" vertical="center" wrapText="1"/>
      <protection/>
    </xf>
    <xf numFmtId="0" fontId="0" fillId="0" borderId="5" xfId="0" applyFont="1" applyBorder="1" applyAlignment="1">
      <alignment vertical="center" wrapText="1"/>
    </xf>
    <xf numFmtId="0" fontId="0" fillId="0" borderId="5" xfId="0" applyBorder="1" applyAlignment="1">
      <alignment horizontal="left" vertical="center"/>
    </xf>
    <xf numFmtId="0" fontId="0" fillId="0" borderId="5" xfId="0" applyBorder="1" applyAlignment="1">
      <alignment vertical="center" wrapText="1"/>
    </xf>
    <xf numFmtId="0" fontId="3" fillId="34" borderId="5" xfId="0" applyFont="1" applyFill="1" applyBorder="1" applyAlignment="1">
      <alignment vertical="center" wrapText="1"/>
    </xf>
    <xf numFmtId="0" fontId="3" fillId="34" borderId="5" xfId="0" applyFont="1" applyFill="1" applyBorder="1" applyAlignment="1">
      <alignment vertical="center"/>
    </xf>
    <xf numFmtId="0" fontId="0" fillId="0" borderId="0" xfId="0" applyBorder="1" applyAlignment="1">
      <alignment/>
    </xf>
  </cellXfs>
  <cellStyles count="167">
    <cellStyle name="Normal" xfId="0"/>
    <cellStyle name="_Ceník CBC - 03,2007" xfId="15"/>
    <cellStyle name="_Ceník CBC - 03,2007_zesilovače" xfId="16"/>
    <cellStyle name="20 % – Zvýraznění1" xfId="17"/>
    <cellStyle name="20 % – Zvýraznění1 2" xfId="18"/>
    <cellStyle name="20 % – Zvýraznění1 3" xfId="19"/>
    <cellStyle name="20 % – Zvýraznění2" xfId="20"/>
    <cellStyle name="20 % – Zvýraznění2 2" xfId="21"/>
    <cellStyle name="20 % – Zvýraznění2 3" xfId="22"/>
    <cellStyle name="20 % – Zvýraznění3" xfId="23"/>
    <cellStyle name="20 % – Zvýraznění3 2" xfId="24"/>
    <cellStyle name="20 % – Zvýraznění3 3" xfId="25"/>
    <cellStyle name="20 % – Zvýraznění4" xfId="26"/>
    <cellStyle name="20 % – Zvýraznění4 2" xfId="27"/>
    <cellStyle name="20 % – Zvýraznění4 3" xfId="28"/>
    <cellStyle name="20 % – Zvýraznění5" xfId="29"/>
    <cellStyle name="20 % – Zvýraznění5 2" xfId="30"/>
    <cellStyle name="20 % – Zvýraznění5 3" xfId="31"/>
    <cellStyle name="20 % – Zvýraznění6" xfId="32"/>
    <cellStyle name="20 % – Zvýraznění6 2" xfId="33"/>
    <cellStyle name="20 % – Zvýraznění6 3" xfId="34"/>
    <cellStyle name="40 % – Zvýraznění1" xfId="35"/>
    <cellStyle name="40 % – Zvýraznění1 2" xfId="36"/>
    <cellStyle name="40 % – Zvýraznění2" xfId="37"/>
    <cellStyle name="40 % – Zvýraznění2 2" xfId="38"/>
    <cellStyle name="40 % – Zvýraznění2 3" xfId="39"/>
    <cellStyle name="40 % – Zvýraznění3" xfId="40"/>
    <cellStyle name="40 % – Zvýraznění3 2" xfId="41"/>
    <cellStyle name="40 % – Zvýraznění3 3" xfId="42"/>
    <cellStyle name="40 % – Zvýraznění4" xfId="43"/>
    <cellStyle name="40 % – Zvýraznění4 2" xfId="44"/>
    <cellStyle name="40 % – Zvýraznění4 3" xfId="45"/>
    <cellStyle name="40 % – Zvýraznění5" xfId="46"/>
    <cellStyle name="40 % – Zvýraznění5 2" xfId="47"/>
    <cellStyle name="40 % – Zvýraznění6" xfId="48"/>
    <cellStyle name="40 % – Zvýraznění6 2" xfId="49"/>
    <cellStyle name="40 % – Zvýraznění6 3" xfId="50"/>
    <cellStyle name="60 % – Zvýraznění1" xfId="51"/>
    <cellStyle name="60 % – Zvýraznění1 2" xfId="52"/>
    <cellStyle name="60 % – Zvýraznění1 3" xfId="53"/>
    <cellStyle name="60 % – Zvýraznění2" xfId="54"/>
    <cellStyle name="60 % – Zvýraznění2 2" xfId="55"/>
    <cellStyle name="60 % – Zvýraznění2 3" xfId="56"/>
    <cellStyle name="60 % – Zvýraznění3" xfId="57"/>
    <cellStyle name="60 % – Zvýraznění3 2" xfId="58"/>
    <cellStyle name="60 % – Zvýraznění3 3" xfId="59"/>
    <cellStyle name="60 % – Zvýraznění4" xfId="60"/>
    <cellStyle name="60 % – Zvýraznění4 2" xfId="61"/>
    <cellStyle name="60 % – Zvýraznění4 3" xfId="62"/>
    <cellStyle name="60 % – Zvýraznění5" xfId="63"/>
    <cellStyle name="60 % – Zvýraznění5 2" xfId="64"/>
    <cellStyle name="60 % – Zvýraznění6" xfId="65"/>
    <cellStyle name="60 % – Zvýraznění6 2" xfId="66"/>
    <cellStyle name="60 % – Zvýraznění6 3" xfId="67"/>
    <cellStyle name="Celkem" xfId="68"/>
    <cellStyle name="Celkem 2" xfId="69"/>
    <cellStyle name="Celkem 3" xfId="70"/>
    <cellStyle name="Comma [0]_laroux" xfId="71"/>
    <cellStyle name="Comma_laroux" xfId="72"/>
    <cellStyle name="Currency [0]_laroux" xfId="73"/>
    <cellStyle name="Currency_laroux" xfId="74"/>
    <cellStyle name="Comma" xfId="75"/>
    <cellStyle name="čárky 2" xfId="76"/>
    <cellStyle name="Comma [0]" xfId="77"/>
    <cellStyle name="Dezimal [0]_Compiling Utility Macros" xfId="78"/>
    <cellStyle name="Dezimal_Compiling Utility Macros" xfId="79"/>
    <cellStyle name="Euro" xfId="80"/>
    <cellStyle name="Hyperlink" xfId="81"/>
    <cellStyle name="Hypertextový odkaz 2" xfId="82"/>
    <cellStyle name="Hypertextový odkaz 3" xfId="83"/>
    <cellStyle name="Chybně 2" xfId="84"/>
    <cellStyle name="KAPITOLA" xfId="85"/>
    <cellStyle name="Kontrolní buňka" xfId="86"/>
    <cellStyle name="Kontrolní buňka 2" xfId="87"/>
    <cellStyle name="lehký dolní okraj" xfId="88"/>
    <cellStyle name="Currency" xfId="89"/>
    <cellStyle name="Currency [0]" xfId="90"/>
    <cellStyle name="MřížkaNormální" xfId="91"/>
    <cellStyle name="nadpis" xfId="92"/>
    <cellStyle name="Nadpis 1" xfId="93"/>
    <cellStyle name="Nadpis 1 2" xfId="94"/>
    <cellStyle name="Nadpis 1 3" xfId="95"/>
    <cellStyle name="Nadpis 2" xfId="96"/>
    <cellStyle name="Nadpis 2 2" xfId="97"/>
    <cellStyle name="Nadpis 2 3" xfId="98"/>
    <cellStyle name="Nadpis 3" xfId="99"/>
    <cellStyle name="Nadpis 3 2" xfId="100"/>
    <cellStyle name="Nadpis 3 3" xfId="101"/>
    <cellStyle name="Nadpis 4" xfId="102"/>
    <cellStyle name="Nadpis 4 2" xfId="103"/>
    <cellStyle name="Nadpis 4 3" xfId="104"/>
    <cellStyle name="Nadpis1" xfId="105"/>
    <cellStyle name="Nadpis1 1" xfId="106"/>
    <cellStyle name="Nadpis2" xfId="107"/>
    <cellStyle name="Nadpis3" xfId="108"/>
    <cellStyle name="Název" xfId="109"/>
    <cellStyle name="Název 2" xfId="110"/>
    <cellStyle name="Název 3" xfId="111"/>
    <cellStyle name="Název skupiny" xfId="112"/>
    <cellStyle name="Neutrální" xfId="113"/>
    <cellStyle name="Neutrální 2" xfId="114"/>
    <cellStyle name="Normal_0201axi2" xfId="115"/>
    <cellStyle name="Normale_NEWAY-£" xfId="116"/>
    <cellStyle name="normální 10" xfId="117"/>
    <cellStyle name="normální 10 2" xfId="118"/>
    <cellStyle name="normální 11" xfId="119"/>
    <cellStyle name="normální 12" xfId="120"/>
    <cellStyle name="Normální 13" xfId="121"/>
    <cellStyle name="Normální 14" xfId="122"/>
    <cellStyle name="Normální 15" xfId="123"/>
    <cellStyle name="normální 2" xfId="124"/>
    <cellStyle name="normální 2 2" xfId="125"/>
    <cellStyle name="normální 3" xfId="126"/>
    <cellStyle name="normální 4" xfId="127"/>
    <cellStyle name="normální 5" xfId="128"/>
    <cellStyle name="normální 6" xfId="129"/>
    <cellStyle name="normální 7" xfId="130"/>
    <cellStyle name="normální 8" xfId="131"/>
    <cellStyle name="normální 9" xfId="132"/>
    <cellStyle name="Normalny_Pr1taa2000A" xfId="133"/>
    <cellStyle name="ODDIL" xfId="134"/>
    <cellStyle name="POLOŽKA" xfId="135"/>
    <cellStyle name="PopisSystému" xfId="136"/>
    <cellStyle name="Followed Hyperlink" xfId="137"/>
    <cellStyle name="Poznámka" xfId="138"/>
    <cellStyle name="Poznámka 2" xfId="139"/>
    <cellStyle name="Poznámka 3" xfId="140"/>
    <cellStyle name="procent 2" xfId="141"/>
    <cellStyle name="Percent" xfId="142"/>
    <cellStyle name="Propojená buňka" xfId="143"/>
    <cellStyle name="Propojená buňka 2" xfId="144"/>
    <cellStyle name="Správně" xfId="145"/>
    <cellStyle name="Správně 2" xfId="146"/>
    <cellStyle name="Standard_Anpassen der Amortisation" xfId="147"/>
    <cellStyle name="Styl 1" xfId="148"/>
    <cellStyle name="Špatně" xfId="149"/>
    <cellStyle name="Text upozornění" xfId="150"/>
    <cellStyle name="Text upozornění 2" xfId="151"/>
    <cellStyle name="TYP ŘÁDKU_1" xfId="152"/>
    <cellStyle name="Vstup" xfId="153"/>
    <cellStyle name="Vstup 2" xfId="154"/>
    <cellStyle name="Výpočet" xfId="155"/>
    <cellStyle name="Výpočet 2" xfId="156"/>
    <cellStyle name="Výstup" xfId="157"/>
    <cellStyle name="Výstup 2" xfId="158"/>
    <cellStyle name="Vysvětlující text" xfId="159"/>
    <cellStyle name="Vysvětlující text 2" xfId="160"/>
    <cellStyle name="Währung [0]_Compiling Utility Macros" xfId="161"/>
    <cellStyle name="Währung_Compiling Utility Macros" xfId="162"/>
    <cellStyle name="Zvýraznění 1" xfId="163"/>
    <cellStyle name="Zvýraznění 1 2" xfId="164"/>
    <cellStyle name="Zvýraznění 1 3" xfId="165"/>
    <cellStyle name="Zvýraznění 2" xfId="166"/>
    <cellStyle name="Zvýraznění 2 2" xfId="167"/>
    <cellStyle name="Zvýraznění 2 3" xfId="168"/>
    <cellStyle name="Zvýraznění 3" xfId="169"/>
    <cellStyle name="Zvýraznění 3 2" xfId="170"/>
    <cellStyle name="Zvýraznění 3 3" xfId="171"/>
    <cellStyle name="Zvýraznění 4" xfId="172"/>
    <cellStyle name="Zvýraznění 4 2" xfId="173"/>
    <cellStyle name="Zvýraznění 4 3" xfId="174"/>
    <cellStyle name="Zvýraznění 5" xfId="175"/>
    <cellStyle name="Zvýraznění 5 2" xfId="176"/>
    <cellStyle name="Zvýraznění 5 3" xfId="177"/>
    <cellStyle name="Zvýraznění 6" xfId="178"/>
    <cellStyle name="Zvýraznění 6 2" xfId="179"/>
    <cellStyle name="Zvýraznění 6 3" xfId="1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12</xdr:col>
      <xdr:colOff>161925</xdr:colOff>
      <xdr:row>44</xdr:row>
      <xdr:rowOff>66675</xdr:rowOff>
    </xdr:to>
    <xdr:sp>
      <xdr:nvSpPr>
        <xdr:cNvPr id="1" name="TextovéPole 1"/>
        <xdr:cNvSpPr txBox="1">
          <a:spLocks noChangeArrowheads="1"/>
        </xdr:cNvSpPr>
      </xdr:nvSpPr>
      <xdr:spPr>
        <a:xfrm>
          <a:off x="19050" y="19050"/>
          <a:ext cx="7458075" cy="8429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FF0000"/>
              </a:solidFill>
              <a:latin typeface="Cambria"/>
              <a:ea typeface="Cambria"/>
              <a:cs typeface="Cambria"/>
            </a:rPr>
            <a:t>Technický popis a pokyny
</a:t>
          </a:r>
          <a:r>
            <a:rPr lang="en-US" cap="none" sz="1300" b="1" i="0" u="none" baseline="0">
              <a:solidFill>
                <a:srgbClr val="333399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333399"/>
              </a:solidFill>
              <a:latin typeface="Cambria"/>
              <a:ea typeface="Cambria"/>
              <a:cs typeface="Cambria"/>
            </a:rPr>
            <a:t>Úvod
</a:t>
          </a:r>
          <a:r>
            <a:rPr lang="en-US" cap="none" sz="1100" b="0" i="0" u="none" baseline="0">
              <a:solidFill>
                <a:srgbClr val="333399"/>
              </a:solidFill>
              <a:latin typeface="Cambria"/>
              <a:ea typeface="Cambria"/>
              <a:cs typeface="Cambria"/>
            </a:rPr>
            <a:t>Audiovizuální vybavení přednáškových a seminárních prostor vychází z požadavků fakulty managementu VŠE Jindřichův Hradec jako zadavatele a uživatele, dále ze zvažované koncepce dispozičního řešení a současného způsobu využívání stávajících prostor. Předmětem dodávky je inovace a doplnění vybavení ve stávajících prostorách. Tomu odpovídá struktura toho dokumentu. Nedílnou součástí zadání je dokument „Výkaz a výměr včetně technické specifikace“, kde jsou uvedeny závazné technické parametry požadované techniky. Dodavatel je povinen se seznámit s kompletní projektovou dokumentací a reálným stavem věcí natolik, aby jeho nabídka byla kompletní.
</a:t>
          </a:r>
          <a:r>
            <a:rPr lang="en-US" cap="none" sz="1100" b="0" i="0" u="none" baseline="0">
              <a:solidFill>
                <a:srgbClr val="333399"/>
              </a:solidFill>
              <a:latin typeface="Cambria"/>
              <a:ea typeface="Cambria"/>
              <a:cs typeface="Cambria"/>
            </a:rPr>
            <a:t> 
</a:t>
          </a:r>
          <a:r>
            <a:rPr lang="en-US" cap="none" sz="1300" b="1" i="0" u="none" baseline="0">
              <a:solidFill>
                <a:srgbClr val="333399"/>
              </a:solidFill>
              <a:latin typeface="Cambria"/>
              <a:ea typeface="Cambria"/>
              <a:cs typeface="Cambria"/>
            </a:rPr>
            <a:t>Poznámky k vyplňování zadání:</a:t>
          </a:r>
          <a:r>
            <a:rPr lang="en-US" cap="none" sz="1100" b="0" i="0" u="none" baseline="0">
              <a:solidFill>
                <a:srgbClr val="333399"/>
              </a:solidFill>
              <a:latin typeface="Cambria"/>
              <a:ea typeface="Cambria"/>
              <a:cs typeface="Cambria"/>
            </a:rPr>
            <a:t>   
</a:t>
          </a:r>
          <a:r>
            <a:rPr lang="en-US" cap="none" sz="1100" b="0" i="0" u="none" baseline="0">
              <a:solidFill>
                <a:srgbClr val="333399"/>
              </a:solidFill>
              <a:latin typeface="Cambria"/>
              <a:ea typeface="Cambria"/>
              <a:cs typeface="Cambria"/>
            </a:rPr>
            <a:t>Zásahy do obsahu buněk výkazu</a:t>
          </a:r>
          <a:r>
            <a:rPr lang="en-US" cap="none" sz="1100" b="0" i="0" u="none" baseline="0">
              <a:solidFill>
                <a:srgbClr val="333399"/>
              </a:solidFill>
              <a:latin typeface="Cambria"/>
              <a:ea typeface="Cambria"/>
              <a:cs typeface="Cambria"/>
            </a:rPr>
            <a:t> výměr</a:t>
          </a:r>
          <a:r>
            <a:rPr lang="en-US" cap="none" sz="1100" b="0" i="0" u="none" baseline="0">
              <a:solidFill>
                <a:srgbClr val="333399"/>
              </a:solidFill>
              <a:latin typeface="Cambria"/>
              <a:ea typeface="Cambria"/>
              <a:cs typeface="Cambria"/>
            </a:rPr>
            <a:t> jsou povoleny pouze ve sloupcích D, F, G. Vyplnění buněk označených šedou barvou je nepovinné. Jakýkoli zásah do obsahu jiných buněk dokumentu je zakázán. 
</a:t>
          </a:r>
          <a:r>
            <a:rPr lang="en-US" cap="none" sz="1300" b="1" i="0" u="none" baseline="0">
              <a:solidFill>
                <a:srgbClr val="333399"/>
              </a:solidFill>
              <a:latin typeface="Cambria"/>
              <a:ea typeface="Cambria"/>
              <a:cs typeface="Cambria"/>
            </a:rPr>
            <a:t>Modernizace AV technologie v učebnách 565 a 566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Inovace AV technologie poslucháren 565 a 566 zahrnuje kompletní výměnu video technologie včetně digitalizace distribuce přenosu video signálu. Podrobnosti jsou zpracovány v samostatné projektové dokumentaci: (i) „Technická zpráva 56x“ a (ii) „Výkresy 56x“
</a:t>
          </a:r>
          <a:r>
            <a:rPr lang="en-US" cap="none" sz="1300" b="1" i="0" u="none" baseline="0">
              <a:solidFill>
                <a:srgbClr val="333399"/>
              </a:solidFill>
              <a:latin typeface="Cambria"/>
              <a:ea typeface="Cambria"/>
              <a:cs typeface="Cambria"/>
            </a:rPr>
            <a:t>Místnost 107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Místnost bude vybavena standardními prezentačními prostředky (pylonová tabule, projektor, plátno, ozvučení) s jednoduchým řídícím systémem ovládající AV techniky včetně zajištění možnosti připojení externího zařízení (např. notebooku, mobilní videokonference apod.)
</a:t>
          </a:r>
          <a:r>
            <a:rPr lang="en-US" cap="none" sz="1300" b="1" i="0" u="none" baseline="0">
              <a:solidFill>
                <a:srgbClr val="333399"/>
              </a:solidFill>
              <a:latin typeface="Cambria"/>
              <a:ea typeface="Cambria"/>
              <a:cs typeface="Cambria"/>
            </a:rPr>
            <a:t>Místnosti 108,207,208,238,307,308,311,320,325,328,428,539,540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Stávající AV vybavení místností bude doplněno o malý jednoduchý řídící systém se snadným ovládáním, ovládající AV techniku a externí přípojné místo HDMI+VGA. Řídící systém bude ovládat stávající projektor (NEC M311W) přepínáním jeho vstupů. Umístění ovládacích prvků v jednotlivých místnostech je uvedeno v dokumentu "Pokyny pro montáž" a bude případně upřesněno při vlastní realizaci.
</a:t>
          </a:r>
          <a:r>
            <a:rPr lang="en-US" cap="none" sz="1300" b="1" i="0" u="none" baseline="0">
              <a:solidFill>
                <a:srgbClr val="333399"/>
              </a:solidFill>
              <a:latin typeface="Cambria"/>
              <a:ea typeface="Cambria"/>
              <a:cs typeface="Cambria"/>
            </a:rPr>
            <a:t>Mobilní interaktivní panel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Jedná se o dodávku interaktivního displeje s vestavným PC na mobilním stojanu s naklápěním, umožňujícím používat tuto technologii v kterékoli učebně podle aktuální potřeby.
</a:t>
          </a:r>
          <a:r>
            <a:rPr lang="en-US" cap="none" sz="1300" b="1" i="0" u="none" baseline="0">
              <a:solidFill>
                <a:srgbClr val="333399"/>
              </a:solidFill>
              <a:latin typeface="Cambria"/>
              <a:ea typeface="Cambria"/>
              <a:cs typeface="Cambria"/>
            </a:rPr>
            <a:t>Dokumentové kamery v místnostech 131 a 132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Stávající zařízení (vizualizér) bude nahrazeno modernějším zařízením a zajištěna jeho implementace do řídícího systému příslušných místností.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10</xdr:col>
      <xdr:colOff>419100</xdr:colOff>
      <xdr:row>129</xdr:row>
      <xdr:rowOff>76200</xdr:rowOff>
    </xdr:to>
    <xdr:sp>
      <xdr:nvSpPr>
        <xdr:cNvPr id="1" name="TextovéPole 1"/>
        <xdr:cNvSpPr txBox="1">
          <a:spLocks noChangeArrowheads="1"/>
        </xdr:cNvSpPr>
      </xdr:nvSpPr>
      <xdr:spPr>
        <a:xfrm>
          <a:off x="0" y="9525"/>
          <a:ext cx="6515100" cy="24641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Calibri Light"/>
              <a:ea typeface="Calibri Light"/>
              <a:cs typeface="Calibri Light"/>
            </a:rPr>
            <a:t>Pokyny pro montáž</a:t>
          </a:r>
          <a:r>
            <a:rPr lang="en-US" cap="none" sz="2600" b="0" i="0" u="none" baseline="0">
              <a:solidFill>
                <a:srgbClr val="333333"/>
              </a:solidFill>
              <a:latin typeface="Calibri Light"/>
              <a:ea typeface="Calibri Light"/>
              <a:cs typeface="Calibri Light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Učebna č. 107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Přípojné místo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– bude umístěno na sádrokartonovém ostění místnosti. Na ostění bude přístupný pouze panel přípojného místa s AV konektory. Všechny kabely a zapojení přípojného místa bude skryto v sádrokartonovém ostění a přístupné po demontáži panelu.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AV Systém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– bude umístěn na pracovní desce katedry. V pracovní desce bude vyříznut otvor, do kterého bude systém zapuštěn. Na desce bude viditelný pouze panel s ovládacími prvky. Všechny konektory, kabely a zapojení systému bude skryto ve vnitřním prostoru katedry.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Učebna č. 108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Přípojné místo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– bude umístěno na pracovní desce katedry. V pracovní desce bude vyříznut otvor, do kterého bude přípojné místo zapuštěno. Na desce bude viditelný pouze panel s ovládacími prvky. Všechny kabely a zapojení přípojného místa bude skryto ve vnitřním prostoru katedry.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AV Systém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– bude umístěn na pracovní desce katedry. V pracovní desce bude vyříznut otvor, do kterého bude systém zapuštěn. Na desce bude viditelný pouze panel s ovládacími prvky. Všechny konektory, kabely a zapojení systému bude skryto ve vnitřním prostoru katedry.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Učebna č. 207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Přípojné místo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– bude umístěno na dřevotřískovém ostění v místnosti. Na ostění bude přístupný pouze panel přípojného místa s AV konektory. Všechny kabely a zapojení přípojného místa bude skryto v sádrokartonovém ostění a přístupné po demontáži panelu.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AV Systém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– bude umístěn na dřevotřískovém ostění v místnosti. Na ostění bude viditelný pouze panel s ovládacími prvky. Všechny konektory, kabely a zapojení systému bude skryto a přístupné po demontáži panelu v prostoru za ostěním.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Učebna č. 208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Přípojné místo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– bude umístěno na čelní desce katedry. Na ostění bude přístupný pouze panel přípojného místa s AV konektory. Všechny kabely a zapojení přípojného místa bude skryto v prostoru katedry.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AV Systém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– bude umístěn na pracovní desce katedry. Na pracovní desce bude viditelný pouze panel s ovládacími prvky. Všechny konektory, kabely a zapojení systému bude skryto v prostoru katedry.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Učebna č. 238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Přípojné místo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– bude umístěno na pravé boční straně katedry. Na boční straně katedry bude přístupný pouze panel přípojného místa s AV konektory. Všechny kabely a zapojení přípojného místa bude skryto v prostoru katedry.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AV Systém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– bude umístěn na pracovní desce katedry. Na pracovní desce bude viditelný pouze panel s ovládacími prvky. Všechny konektory, kabely a zapojení systému bude skryto v prostoru katedry.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Učebna č. 307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Přípojné místo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– bude umístěno na dřevotřískovém ostění v místnosti. Na ostění bude přístupný pouze panel přípojného místa s AV konektory. Všechny kabely a zapojení přípojného místa bude skryto v sádrokartonovém ostění a přístupné po demontáži panelu.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AV Systém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– bude umístěn na dřevotřískovém ostění v místnosti. Na ostění bude viditelný pouze panel s ovládacími prvky. Všechny konektory, kabely a zapojení systému bude skryto a přístupné po demontáži panelu v prostoru za ostěním.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Učebna č. 308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Přípojné místo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– bude umístěno na čelní desce katedry. Na ostění bude přístupný pouze panel přípojného místa s AV konektory. Všechny kabely a zapojení přípojného místa bude skryto v prostoru katedry.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AV Systém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– bude umístěn na pracovní desce katedry. Na pracovní desce bude viditelný pouze panel s ovládacími prvky. Všechny konektory, kabely a zapojení systému bude skryto v prostoru katedry.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Učebna č. 311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Přípojné místo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– bude umístěno na pracovní desce katedry. V pracovní desce bude vyříznut otvor, do kterého bude přípojné místo zapuštěno. Na desce bude viditelný pouze panel s ovládacími prvky. Všechny kabely a zapojení přípojného místa bude skryto ve vnitřním prostoru katedry.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AV Systém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– bude umístěn na pracovní desce katedry. V pracovní desce bude vyříznut otvor, do kterého bude systém zapuštěn. Na desce bude viditelný pouze panel s ovládacími prvky. Všechny konektory, kabely a zapojení systému bude skryto ve vnitřním prostoru katedry.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Učebna č. 320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Přípojné místo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– bude umístěno na pracovní desce katedry. V pracovní desce bude vyříznut otvor, do kterého bude přípojné místo zapuštěno. Na desce bude viditelný pouze panel s ovládacími prvky. Všechny kabely a zapojení přípojného místa bude skryto ve vnitřním prostoru katedry.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AV Systém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– bude umístěn na pracovní desce katedry. V pracovní desce bude vyříznut otvor, do kterého bude systém zapuštěn. Na desce bude viditelný pouze panel s ovládacími prvky. Všechny konektory, kabely a zapojení systému bude skryto ve vnitřním prostoru katedry.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Učebna č. 325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Přípojné místo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– bude umístěno na sádrokartonovém ostění místnosti. Na ostění bude přístupný pouze panel přípojného místa s AV konektory. Všechny kabely a zapojení přípojného místa bude skryto v sádrokartonovém ostění a přístupné po demontáži panelu.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AV Systém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– bude umístěn na sádrokartonovém ostění v místnosti. Na ostění bude viditelný pouze panel s ovládacími prvky. Všechny konektory, kabely a zapojení systému bude skryto a přístupné po demontáži panelu v prostoru za ostěním.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Učebna č. 328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Přípojné místo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– bude umístěno na pracovní desce katedry. V pracovní desce bude vyříznut otvor, do kterého bude přípojné místo zapuštěno. Na desce bude viditelný pouze panel s ovládacími prvky. Všechny kabely a zapojení přípojného místa bude skryto ve vnitřním prostoru katedry.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AV Systém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– bude umístěn na pracovní desce katedry. V pracovní desce bude vyříznut otvor, do kterého bude systém zapuštěn. Na desce bude viditelný pouze panel s ovládacími prvky. Všechny konektory, kabely a zapojení systému bude skryto ve vnitřním prostoru katedry.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Učebna č. 428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Přípojné místo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– bude umístěno na pravé boční straně katedry. Na boční straně katedry bude přístupný pouze panel přípojného místa s AV konektory. Všechny kabely a zapojení přípojného místa bude skryto v prostoru katedry.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AV Systém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– bude umístěn na pracovní desce katedry. Na pracovní desce bude viditelný pouze panel s ovládacími prvky. Všechny konektory, kabely a zapojení systému bude skryto v prostoru katedry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Učebna č. 539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Přípojné místo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– bude umístěno na pracovní desce katedry. V pracovní desce bude vyříznut otvor, do kterého bude přípojné místo zapuštěno. Na desce bude viditelný pouze panel s ovládacími prvky. Všechny kabely a zapojení přípojného místa bude skryto ve vnitřním prostoru katedry.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AV Systém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– bude umístěn na pracovní desce katedry. V pracovní desce bude vyříznut otvor, do kterého bude systém zapuštěn. Na desce bude viditelný pouze panel s ovládacími prvky. Všechny konektory, kabely a zapojení systému bude skryto ve vnitřním prostoru katedry.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Učebna č. 540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Přípojné místo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– bude umístěno na pracovní desce katedry. V pracovní desce bude vyříznut otvor, do kterého bude přípojné místo zapuštěno. Na desce bude viditelný pouze panel s ovládacími prvky. Všechny kabely a zapojení přípojného místa bude skryto ve vnitřním prostoru katedry.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AV Systém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– bude umístěn na pracovní desce katedry. V pracovní desce bude vyříznut otvor, do kterého bude systém zapuštěn. Na desce bude viditelný pouze panel s ovládacími prvky. Všechny konektory, kabely a zapojení systému bude skryto ve vnitřním prostoru katedry.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tabSelected="1" zoomScalePageLayoutView="0" workbookViewId="0" topLeftCell="A1">
      <selection activeCell="A1" sqref="A1"/>
    </sheetView>
  </sheetViews>
  <sheetFormatPr defaultColWidth="9.140625" defaultRowHeight="15"/>
  <sheetData/>
  <sheetProtection password="D911" sheet="1" objects="1" scenarios="1"/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portrait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="80" zoomScaleNormal="80" zoomScaleSheetLayoutView="100" zoomScalePageLayoutView="50" workbookViewId="0" topLeftCell="A1">
      <selection activeCell="A1" sqref="A1:G1"/>
    </sheetView>
  </sheetViews>
  <sheetFormatPr defaultColWidth="9.140625" defaultRowHeight="15"/>
  <cols>
    <col min="1" max="1" width="8.57421875" style="0" customWidth="1"/>
    <col min="2" max="2" width="75.7109375" style="1" customWidth="1"/>
    <col min="3" max="3" width="10.28125" style="0" bestFit="1" customWidth="1"/>
    <col min="4" max="4" width="14.140625" style="0" customWidth="1"/>
    <col min="5" max="5" width="15.8515625" style="0" customWidth="1"/>
    <col min="6" max="6" width="53.140625" style="13" bestFit="1" customWidth="1"/>
    <col min="7" max="7" width="45.28125" style="0" customWidth="1"/>
  </cols>
  <sheetData>
    <row r="1" spans="1:7" ht="38.25" customHeight="1">
      <c r="A1" s="32" t="s">
        <v>48</v>
      </c>
      <c r="B1" s="32"/>
      <c r="C1" s="32"/>
      <c r="D1" s="32"/>
      <c r="E1" s="32"/>
      <c r="F1" s="32"/>
      <c r="G1" s="32"/>
    </row>
    <row r="2" spans="1:7" ht="45.75" thickBot="1">
      <c r="A2" s="7" t="s">
        <v>3</v>
      </c>
      <c r="B2" s="8" t="s">
        <v>4</v>
      </c>
      <c r="C2" s="9" t="s">
        <v>6</v>
      </c>
      <c r="D2" s="10" t="s">
        <v>5</v>
      </c>
      <c r="E2" s="11" t="s">
        <v>7</v>
      </c>
      <c r="F2" s="12" t="s">
        <v>8</v>
      </c>
      <c r="G2" s="12" t="s">
        <v>19</v>
      </c>
    </row>
    <row r="3" spans="1:7" ht="15.75" thickTop="1">
      <c r="A3" s="34" t="s">
        <v>20</v>
      </c>
      <c r="B3" s="34"/>
      <c r="C3" s="34"/>
      <c r="D3" s="34"/>
      <c r="E3" s="34"/>
      <c r="F3" s="34"/>
      <c r="G3" s="34"/>
    </row>
    <row r="4" spans="1:7" ht="45">
      <c r="A4" s="17">
        <v>1</v>
      </c>
      <c r="B4" s="19" t="s">
        <v>46</v>
      </c>
      <c r="C4" s="35">
        <v>3</v>
      </c>
      <c r="D4" s="41"/>
      <c r="E4" s="42">
        <f>D4*C4</f>
        <v>0</v>
      </c>
      <c r="F4" s="43"/>
      <c r="G4" s="41"/>
    </row>
    <row r="5" spans="1:7" ht="105">
      <c r="A5" s="17">
        <f aca="true" t="shared" si="0" ref="A5:A17">A4+1</f>
        <v>2</v>
      </c>
      <c r="B5" s="20" t="s">
        <v>21</v>
      </c>
      <c r="C5" s="35">
        <v>2</v>
      </c>
      <c r="D5" s="41"/>
      <c r="E5" s="42">
        <f>D5*C5</f>
        <v>0</v>
      </c>
      <c r="F5" s="44"/>
      <c r="G5" s="41"/>
    </row>
    <row r="6" spans="1:7" ht="90">
      <c r="A6" s="17">
        <f t="shared" si="0"/>
        <v>3</v>
      </c>
      <c r="B6" s="2" t="s">
        <v>22</v>
      </c>
      <c r="C6" s="36">
        <v>2</v>
      </c>
      <c r="D6" s="41"/>
      <c r="E6" s="42">
        <f>D6*C6</f>
        <v>0</v>
      </c>
      <c r="F6" s="43"/>
      <c r="G6" s="41"/>
    </row>
    <row r="7" spans="1:7" ht="30">
      <c r="A7" s="17">
        <f t="shared" si="0"/>
        <v>4</v>
      </c>
      <c r="B7" s="22" t="s">
        <v>45</v>
      </c>
      <c r="C7" s="37">
        <v>2</v>
      </c>
      <c r="D7" s="41"/>
      <c r="E7" s="42">
        <f>D7*C7</f>
        <v>0</v>
      </c>
      <c r="F7" s="44"/>
      <c r="G7" s="41"/>
    </row>
    <row r="8" spans="1:7" ht="300">
      <c r="A8" s="17">
        <f t="shared" si="0"/>
        <v>5</v>
      </c>
      <c r="B8" s="2" t="s">
        <v>23</v>
      </c>
      <c r="C8" s="38">
        <v>1</v>
      </c>
      <c r="D8" s="41"/>
      <c r="E8" s="42">
        <f aca="true" t="shared" si="1" ref="E8:E17">D8*C8</f>
        <v>0</v>
      </c>
      <c r="F8" s="43"/>
      <c r="G8" s="41"/>
    </row>
    <row r="9" spans="1:7" ht="90">
      <c r="A9" s="17">
        <f t="shared" si="0"/>
        <v>6</v>
      </c>
      <c r="B9" s="2" t="s">
        <v>24</v>
      </c>
      <c r="C9" s="38">
        <v>16</v>
      </c>
      <c r="D9" s="41"/>
      <c r="E9" s="42">
        <f t="shared" si="1"/>
        <v>0</v>
      </c>
      <c r="F9" s="43"/>
      <c r="G9" s="41"/>
    </row>
    <row r="10" spans="1:7" ht="89.25">
      <c r="A10" s="17">
        <f t="shared" si="0"/>
        <v>7</v>
      </c>
      <c r="B10" s="23" t="s">
        <v>25</v>
      </c>
      <c r="C10" s="38">
        <v>2</v>
      </c>
      <c r="D10" s="41"/>
      <c r="E10" s="42">
        <f t="shared" si="1"/>
        <v>0</v>
      </c>
      <c r="F10" s="43"/>
      <c r="G10" s="41"/>
    </row>
    <row r="11" spans="1:7" ht="77.25" customHeight="1">
      <c r="A11" s="17">
        <f t="shared" si="0"/>
        <v>8</v>
      </c>
      <c r="B11" s="2" t="s">
        <v>26</v>
      </c>
      <c r="C11" s="37">
        <v>2</v>
      </c>
      <c r="D11" s="41"/>
      <c r="E11" s="42">
        <f t="shared" si="1"/>
        <v>0</v>
      </c>
      <c r="F11" s="43"/>
      <c r="G11" s="41"/>
    </row>
    <row r="12" spans="1:7" ht="93" customHeight="1">
      <c r="A12" s="17">
        <f t="shared" si="0"/>
        <v>9</v>
      </c>
      <c r="B12" s="2" t="s">
        <v>27</v>
      </c>
      <c r="C12" s="37">
        <v>2</v>
      </c>
      <c r="D12" s="41"/>
      <c r="E12" s="42">
        <f t="shared" si="1"/>
        <v>0</v>
      </c>
      <c r="F12" s="43"/>
      <c r="G12" s="41"/>
    </row>
    <row r="13" spans="1:7" ht="15">
      <c r="A13" s="17">
        <f t="shared" si="0"/>
        <v>10</v>
      </c>
      <c r="B13" s="24" t="s">
        <v>28</v>
      </c>
      <c r="C13" s="39">
        <v>34</v>
      </c>
      <c r="D13" s="41"/>
      <c r="E13" s="42">
        <f t="shared" si="1"/>
        <v>0</v>
      </c>
      <c r="F13" s="43"/>
      <c r="G13" s="41"/>
    </row>
    <row r="14" spans="1:7" ht="15">
      <c r="A14" s="17">
        <f t="shared" si="0"/>
        <v>11</v>
      </c>
      <c r="B14" s="25" t="s">
        <v>29</v>
      </c>
      <c r="C14" s="40">
        <v>2</v>
      </c>
      <c r="D14" s="18"/>
      <c r="E14" s="3">
        <f t="shared" si="1"/>
        <v>0</v>
      </c>
      <c r="F14" s="14"/>
      <c r="G14" s="15"/>
    </row>
    <row r="15" spans="1:7" ht="45.75" customHeight="1">
      <c r="A15" s="17">
        <f t="shared" si="0"/>
        <v>12</v>
      </c>
      <c r="B15" s="25" t="s">
        <v>30</v>
      </c>
      <c r="C15" s="17">
        <v>1</v>
      </c>
      <c r="D15" s="18"/>
      <c r="E15" s="3">
        <f t="shared" si="1"/>
        <v>0</v>
      </c>
      <c r="F15" s="14"/>
      <c r="G15" s="15"/>
    </row>
    <row r="16" spans="1:7" ht="28.5" customHeight="1">
      <c r="A16" s="17">
        <f t="shared" si="0"/>
        <v>13</v>
      </c>
      <c r="B16" s="2" t="s">
        <v>17</v>
      </c>
      <c r="C16" s="17">
        <v>1</v>
      </c>
      <c r="D16" s="18"/>
      <c r="E16" s="3">
        <f t="shared" si="1"/>
        <v>0</v>
      </c>
      <c r="F16" s="14"/>
      <c r="G16" s="14"/>
    </row>
    <row r="17" spans="1:7" ht="30">
      <c r="A17" s="17">
        <f t="shared" si="0"/>
        <v>14</v>
      </c>
      <c r="B17" s="2" t="s">
        <v>18</v>
      </c>
      <c r="C17" s="17">
        <v>1</v>
      </c>
      <c r="D17" s="18"/>
      <c r="E17" s="3">
        <f t="shared" si="1"/>
        <v>0</v>
      </c>
      <c r="F17" s="14"/>
      <c r="G17" s="15"/>
    </row>
    <row r="18" spans="2:6" ht="15">
      <c r="B18" s="4" t="s">
        <v>0</v>
      </c>
      <c r="C18" s="5"/>
      <c r="D18" s="5"/>
      <c r="E18" s="5">
        <f>SUM(E4:E17)</f>
        <v>0</v>
      </c>
      <c r="F18" s="1"/>
    </row>
    <row r="19" spans="2:6" ht="15">
      <c r="B19" s="4" t="s">
        <v>1</v>
      </c>
      <c r="C19" s="5"/>
      <c r="D19" s="5"/>
      <c r="E19" s="5">
        <f>SUM(E20)-E18</f>
        <v>0</v>
      </c>
      <c r="F19" s="1"/>
    </row>
    <row r="20" spans="2:6" ht="15">
      <c r="B20" s="4" t="s">
        <v>2</v>
      </c>
      <c r="C20" s="5"/>
      <c r="D20" s="5"/>
      <c r="E20" s="5">
        <f>SUM(E18)*1.21</f>
        <v>0</v>
      </c>
      <c r="F20" s="1"/>
    </row>
    <row r="22" spans="1:7" ht="15">
      <c r="A22" s="33" t="s">
        <v>31</v>
      </c>
      <c r="B22" s="33"/>
      <c r="C22" s="33"/>
      <c r="D22" s="33"/>
      <c r="E22" s="33"/>
      <c r="F22" s="33"/>
      <c r="G22" s="33"/>
    </row>
    <row r="23" spans="1:7" ht="30">
      <c r="A23" s="17">
        <f>1+A17</f>
        <v>15</v>
      </c>
      <c r="B23" s="51" t="s">
        <v>32</v>
      </c>
      <c r="C23" s="45">
        <v>1</v>
      </c>
      <c r="D23" s="41"/>
      <c r="E23" s="42">
        <f aca="true" t="shared" si="2" ref="E23:E32">D23*C23</f>
        <v>0</v>
      </c>
      <c r="F23" s="47"/>
      <c r="G23" s="41"/>
    </row>
    <row r="24" spans="1:7" ht="30">
      <c r="A24" s="17">
        <f aca="true" t="shared" si="3" ref="A24:A32">A23+1</f>
        <v>16</v>
      </c>
      <c r="B24" s="51" t="s">
        <v>10</v>
      </c>
      <c r="C24" s="45">
        <v>1</v>
      </c>
      <c r="D24" s="41"/>
      <c r="E24" s="42">
        <f t="shared" si="2"/>
        <v>0</v>
      </c>
      <c r="F24" s="48"/>
      <c r="G24" s="49"/>
    </row>
    <row r="25" spans="1:7" ht="38.25">
      <c r="A25" s="17">
        <f t="shared" si="3"/>
        <v>17</v>
      </c>
      <c r="B25" s="50" t="s">
        <v>14</v>
      </c>
      <c r="C25" s="45">
        <v>1</v>
      </c>
      <c r="D25" s="41"/>
      <c r="E25" s="42">
        <f t="shared" si="2"/>
        <v>0</v>
      </c>
      <c r="F25" s="47"/>
      <c r="G25" s="41"/>
    </row>
    <row r="26" spans="1:7" ht="45">
      <c r="A26" s="17">
        <f t="shared" si="3"/>
        <v>18</v>
      </c>
      <c r="B26" s="51" t="s">
        <v>13</v>
      </c>
      <c r="C26" s="45">
        <v>1</v>
      </c>
      <c r="D26" s="41"/>
      <c r="E26" s="42">
        <f t="shared" si="2"/>
        <v>0</v>
      </c>
      <c r="F26" s="47"/>
      <c r="G26" s="41"/>
    </row>
    <row r="27" spans="1:7" ht="74.25" customHeight="1">
      <c r="A27" s="17">
        <f t="shared" si="3"/>
        <v>19</v>
      </c>
      <c r="B27" s="51" t="s">
        <v>11</v>
      </c>
      <c r="C27" s="45">
        <v>1</v>
      </c>
      <c r="D27" s="41"/>
      <c r="E27" s="42">
        <f t="shared" si="2"/>
        <v>0</v>
      </c>
      <c r="F27" s="47"/>
      <c r="G27" s="41"/>
    </row>
    <row r="28" spans="1:7" ht="15">
      <c r="A28" s="17">
        <f t="shared" si="3"/>
        <v>20</v>
      </c>
      <c r="B28" s="51" t="s">
        <v>12</v>
      </c>
      <c r="C28" s="45">
        <v>2</v>
      </c>
      <c r="D28" s="41"/>
      <c r="E28" s="42">
        <f t="shared" si="2"/>
        <v>0</v>
      </c>
      <c r="F28" s="47"/>
      <c r="G28" s="41"/>
    </row>
    <row r="29" spans="1:7" ht="15">
      <c r="A29" s="17">
        <f t="shared" si="3"/>
        <v>21</v>
      </c>
      <c r="B29" s="52" t="s">
        <v>33</v>
      </c>
      <c r="C29" s="45">
        <v>1</v>
      </c>
      <c r="D29" s="41"/>
      <c r="E29" s="42">
        <f t="shared" si="2"/>
        <v>0</v>
      </c>
      <c r="F29" s="48"/>
      <c r="G29" s="49"/>
    </row>
    <row r="30" spans="1:7" ht="15">
      <c r="A30" s="17">
        <f t="shared" si="3"/>
        <v>22</v>
      </c>
      <c r="B30" s="51" t="s">
        <v>34</v>
      </c>
      <c r="C30" s="45">
        <v>1</v>
      </c>
      <c r="D30" s="41"/>
      <c r="E30" s="42">
        <f t="shared" si="2"/>
        <v>0</v>
      </c>
      <c r="F30" s="48"/>
      <c r="G30" s="49"/>
    </row>
    <row r="31" spans="1:7" ht="15">
      <c r="A31" s="17">
        <f t="shared" si="3"/>
        <v>23</v>
      </c>
      <c r="B31" s="51" t="s">
        <v>35</v>
      </c>
      <c r="C31" s="45">
        <v>1</v>
      </c>
      <c r="D31" s="41"/>
      <c r="E31" s="42">
        <f t="shared" si="2"/>
        <v>0</v>
      </c>
      <c r="F31" s="48"/>
      <c r="G31" s="49"/>
    </row>
    <row r="32" spans="1:7" ht="30">
      <c r="A32" s="17">
        <f t="shared" si="3"/>
        <v>24</v>
      </c>
      <c r="B32" s="53" t="s">
        <v>15</v>
      </c>
      <c r="C32" s="46">
        <v>1</v>
      </c>
      <c r="D32" s="41"/>
      <c r="E32" s="42">
        <f t="shared" si="2"/>
        <v>0</v>
      </c>
      <c r="F32" s="43"/>
      <c r="G32" s="41"/>
    </row>
    <row r="33" spans="2:6" ht="15" customHeight="1">
      <c r="B33" s="54" t="s">
        <v>0</v>
      </c>
      <c r="C33" s="55"/>
      <c r="D33" s="55"/>
      <c r="E33" s="55">
        <f>SUM(E23:E32)</f>
        <v>0</v>
      </c>
      <c r="F33" s="1"/>
    </row>
    <row r="34" spans="2:6" ht="15">
      <c r="B34" s="54" t="s">
        <v>1</v>
      </c>
      <c r="C34" s="55"/>
      <c r="D34" s="55"/>
      <c r="E34" s="55">
        <f>SUM(E35)-E33</f>
        <v>0</v>
      </c>
      <c r="F34" s="1"/>
    </row>
    <row r="35" spans="2:6" ht="15">
      <c r="B35" s="54" t="s">
        <v>2</v>
      </c>
      <c r="C35" s="55"/>
      <c r="D35" s="55"/>
      <c r="E35" s="55">
        <f>SUM(E33)*1.21</f>
        <v>0</v>
      </c>
      <c r="F35" s="1"/>
    </row>
    <row r="37" spans="1:7" ht="15">
      <c r="A37" s="33" t="s">
        <v>36</v>
      </c>
      <c r="B37" s="33"/>
      <c r="C37" s="33"/>
      <c r="D37" s="33"/>
      <c r="E37" s="33"/>
      <c r="F37" s="33"/>
      <c r="G37" s="33"/>
    </row>
    <row r="38" spans="1:7" ht="64.5">
      <c r="A38" s="17">
        <f>1+A32</f>
        <v>25</v>
      </c>
      <c r="B38" s="21" t="s">
        <v>37</v>
      </c>
      <c r="C38" s="36">
        <v>13</v>
      </c>
      <c r="D38" s="41"/>
      <c r="E38" s="42">
        <f aca="true" t="shared" si="4" ref="E38:E46">D38*C38</f>
        <v>0</v>
      </c>
      <c r="F38" s="47"/>
      <c r="G38" s="41"/>
    </row>
    <row r="39" spans="1:7" ht="66.75" customHeight="1">
      <c r="A39" s="17">
        <f aca="true" t="shared" si="5" ref="A39:A46">A38+1</f>
        <v>26</v>
      </c>
      <c r="B39" s="6" t="str">
        <f>B27</f>
        <v>Miniaturní zesilovač min. 2x15W, nastavení basů a výšek, symetrický a nesymetrický vstup, říditelná hlasitost, zesilovač bude umístěn na stropním držáku projektoru, úroveň hlasitosti musí jít ovládat přes dálkový ovladač projektoru.</v>
      </c>
      <c r="C39" s="36">
        <v>13</v>
      </c>
      <c r="D39" s="41"/>
      <c r="E39" s="42">
        <f t="shared" si="4"/>
        <v>0</v>
      </c>
      <c r="F39" s="47"/>
      <c r="G39" s="41"/>
    </row>
    <row r="40" spans="1:7" ht="15">
      <c r="A40" s="17">
        <f t="shared" si="5"/>
        <v>27</v>
      </c>
      <c r="B40" s="25" t="s">
        <v>38</v>
      </c>
      <c r="C40" s="36">
        <v>13</v>
      </c>
      <c r="D40" s="41"/>
      <c r="E40" s="42">
        <f t="shared" si="4"/>
        <v>0</v>
      </c>
      <c r="F40" s="47"/>
      <c r="G40" s="41"/>
    </row>
    <row r="41" spans="1:7" ht="15">
      <c r="A41" s="17">
        <f t="shared" si="5"/>
        <v>28</v>
      </c>
      <c r="B41" s="25" t="s">
        <v>39</v>
      </c>
      <c r="C41" s="36">
        <v>13</v>
      </c>
      <c r="D41" s="41"/>
      <c r="E41" s="42">
        <f t="shared" si="4"/>
        <v>0</v>
      </c>
      <c r="F41" s="48"/>
      <c r="G41" s="49"/>
    </row>
    <row r="42" spans="1:7" ht="17.25" customHeight="1">
      <c r="A42" s="17">
        <f t="shared" si="5"/>
        <v>29</v>
      </c>
      <c r="B42" s="25" t="s">
        <v>33</v>
      </c>
      <c r="C42" s="36">
        <v>13</v>
      </c>
      <c r="D42" s="41"/>
      <c r="E42" s="42">
        <f t="shared" si="4"/>
        <v>0</v>
      </c>
      <c r="F42" s="48"/>
      <c r="G42" s="49"/>
    </row>
    <row r="43" spans="1:7" ht="15">
      <c r="A43" s="17">
        <f t="shared" si="5"/>
        <v>30</v>
      </c>
      <c r="B43" s="25" t="s">
        <v>30</v>
      </c>
      <c r="C43" s="36">
        <v>13</v>
      </c>
      <c r="D43" s="41"/>
      <c r="E43" s="42">
        <f t="shared" si="4"/>
        <v>0</v>
      </c>
      <c r="F43" s="48"/>
      <c r="G43" s="49"/>
    </row>
    <row r="44" spans="1:7" ht="15">
      <c r="A44" s="17">
        <f t="shared" si="5"/>
        <v>31</v>
      </c>
      <c r="B44" s="25" t="s">
        <v>40</v>
      </c>
      <c r="C44" s="36">
        <v>13</v>
      </c>
      <c r="D44" s="41"/>
      <c r="E44" s="42">
        <f t="shared" si="4"/>
        <v>0</v>
      </c>
      <c r="F44" s="48"/>
      <c r="G44" s="49"/>
    </row>
    <row r="45" spans="1:7" ht="15">
      <c r="A45" s="17">
        <f t="shared" si="5"/>
        <v>32</v>
      </c>
      <c r="B45" s="25" t="s">
        <v>41</v>
      </c>
      <c r="C45" s="36">
        <v>13</v>
      </c>
      <c r="D45" s="41"/>
      <c r="E45" s="42">
        <f t="shared" si="4"/>
        <v>0</v>
      </c>
      <c r="F45" s="48"/>
      <c r="G45" s="49"/>
    </row>
    <row r="46" spans="1:7" ht="15">
      <c r="A46" s="17">
        <f t="shared" si="5"/>
        <v>33</v>
      </c>
      <c r="B46" s="6" t="s">
        <v>12</v>
      </c>
      <c r="C46" s="36">
        <v>26</v>
      </c>
      <c r="D46" s="41"/>
      <c r="E46" s="42">
        <f t="shared" si="4"/>
        <v>0</v>
      </c>
      <c r="F46" s="48"/>
      <c r="G46" s="49"/>
    </row>
    <row r="47" spans="2:6" ht="15">
      <c r="B47" s="4" t="s">
        <v>0</v>
      </c>
      <c r="C47" s="5"/>
      <c r="D47" s="5"/>
      <c r="E47" s="5">
        <f>SUM(E38:E46)</f>
        <v>0</v>
      </c>
      <c r="F47" s="1"/>
    </row>
    <row r="48" spans="2:6" ht="15">
      <c r="B48" s="4" t="s">
        <v>1</v>
      </c>
      <c r="C48" s="5"/>
      <c r="D48" s="5"/>
      <c r="E48" s="5">
        <f>SUM(E49)-E47</f>
        <v>0</v>
      </c>
      <c r="F48" s="1"/>
    </row>
    <row r="49" spans="2:6" ht="15">
      <c r="B49" s="4" t="s">
        <v>2</v>
      </c>
      <c r="C49" s="5"/>
      <c r="D49" s="5"/>
      <c r="E49" s="5">
        <f>SUM(E47)*1.21</f>
        <v>0</v>
      </c>
      <c r="F49" s="1"/>
    </row>
    <row r="50" ht="31.5" customHeight="1"/>
    <row r="51" spans="1:7" ht="15">
      <c r="A51" s="33" t="s">
        <v>42</v>
      </c>
      <c r="B51" s="33"/>
      <c r="C51" s="33"/>
      <c r="D51" s="33"/>
      <c r="E51" s="33"/>
      <c r="F51" s="33"/>
      <c r="G51" s="33"/>
    </row>
    <row r="52" spans="1:7" ht="210" customHeight="1">
      <c r="A52" s="17">
        <f>1+A46</f>
        <v>34</v>
      </c>
      <c r="B52" s="26" t="s">
        <v>43</v>
      </c>
      <c r="C52" s="17">
        <v>1</v>
      </c>
      <c r="D52" s="41"/>
      <c r="E52" s="42">
        <f>D52*C52</f>
        <v>0</v>
      </c>
      <c r="F52" s="47"/>
      <c r="G52" s="41"/>
    </row>
    <row r="53" spans="1:7" ht="15">
      <c r="A53" s="17">
        <f>A52+1</f>
        <v>35</v>
      </c>
      <c r="B53" s="2" t="s">
        <v>9</v>
      </c>
      <c r="C53" s="17">
        <v>1</v>
      </c>
      <c r="D53" s="18"/>
      <c r="E53" s="3">
        <f>D53*C53</f>
        <v>0</v>
      </c>
      <c r="F53" s="16"/>
      <c r="G53" s="15"/>
    </row>
    <row r="54" spans="2:6" ht="15">
      <c r="B54" s="4" t="s">
        <v>0</v>
      </c>
      <c r="C54" s="5"/>
      <c r="D54" s="5"/>
      <c r="E54" s="5">
        <f>SUM(E52:E53)</f>
        <v>0</v>
      </c>
      <c r="F54" s="1"/>
    </row>
    <row r="55" spans="2:6" ht="15">
      <c r="B55" s="4" t="s">
        <v>1</v>
      </c>
      <c r="C55" s="5"/>
      <c r="D55" s="5"/>
      <c r="E55" s="5">
        <f>SUM(E56)-E54</f>
        <v>0</v>
      </c>
      <c r="F55" s="1"/>
    </row>
    <row r="56" spans="2:6" ht="15">
      <c r="B56" s="4" t="s">
        <v>2</v>
      </c>
      <c r="C56" s="5"/>
      <c r="D56" s="5"/>
      <c r="E56" s="5">
        <f>SUM(E54)*1.21</f>
        <v>0</v>
      </c>
      <c r="F56" s="1"/>
    </row>
    <row r="58" spans="1:7" ht="15">
      <c r="A58" s="33" t="s">
        <v>44</v>
      </c>
      <c r="B58" s="33"/>
      <c r="C58" s="33"/>
      <c r="D58" s="33"/>
      <c r="E58" s="33"/>
      <c r="F58" s="33"/>
      <c r="G58" s="33"/>
    </row>
    <row r="59" spans="1:7" ht="90">
      <c r="A59" s="17">
        <f>1+A53</f>
        <v>36</v>
      </c>
      <c r="B59" s="53" t="str">
        <f>B6</f>
        <v>Stolní dokumentová kamera s flexibilním ramenem, které umožňuje snímat objekt z různých úhlů. Rozlišení  snímacího čipu 5 Mpix, 8x optický zoom + 10x digitální zoom,  ostření automatické / manuální. Osvětlení snímaného objektu. Připojení přes USB, VGA, DVI-D konektor. Jednoduché ovládání vizualizéru prostřednictvím software SMART Notebook. Funkce 3D smíšená realita - ovládání 3D objektů pomocí speciální 3D kostky.</v>
      </c>
      <c r="C59" s="17">
        <v>2</v>
      </c>
      <c r="D59" s="41"/>
      <c r="E59" s="42">
        <f>D59*C59</f>
        <v>0</v>
      </c>
      <c r="F59" s="47"/>
      <c r="G59" s="41"/>
    </row>
    <row r="60" spans="1:7" ht="15">
      <c r="A60" s="17">
        <f>A59+1</f>
        <v>37</v>
      </c>
      <c r="B60" s="2" t="s">
        <v>16</v>
      </c>
      <c r="C60" s="17">
        <v>2</v>
      </c>
      <c r="D60" s="18"/>
      <c r="E60" s="3">
        <f>D60*C60</f>
        <v>0</v>
      </c>
      <c r="F60" s="16"/>
      <c r="G60" s="15"/>
    </row>
    <row r="61" spans="2:6" ht="15">
      <c r="B61" s="4" t="s">
        <v>0</v>
      </c>
      <c r="C61" s="5"/>
      <c r="D61" s="5"/>
      <c r="E61" s="5">
        <f>SUM(E59:E60)</f>
        <v>0</v>
      </c>
      <c r="F61" s="1"/>
    </row>
    <row r="62" spans="2:6" ht="15">
      <c r="B62" s="4" t="s">
        <v>1</v>
      </c>
      <c r="C62" s="5"/>
      <c r="D62" s="5"/>
      <c r="E62" s="5">
        <f>SUM(E63)-E61</f>
        <v>0</v>
      </c>
      <c r="F62" s="1"/>
    </row>
    <row r="63" spans="2:6" ht="15">
      <c r="B63" s="4" t="s">
        <v>2</v>
      </c>
      <c r="C63" s="5"/>
      <c r="D63" s="5"/>
      <c r="E63" s="5">
        <f>SUM(E61)*1.21</f>
        <v>0</v>
      </c>
      <c r="F63" s="1"/>
    </row>
    <row r="65" spans="1:7" s="56" customFormat="1" ht="15.75" thickBot="1">
      <c r="A65" s="30"/>
      <c r="B65" s="29"/>
      <c r="C65" s="30"/>
      <c r="D65" s="30"/>
      <c r="E65" s="30"/>
      <c r="F65" s="31"/>
      <c r="G65" s="30"/>
    </row>
    <row r="66" ht="15.75" thickTop="1">
      <c r="B66" s="1" t="s">
        <v>47</v>
      </c>
    </row>
    <row r="67" spans="2:5" ht="15">
      <c r="B67" s="27" t="s">
        <v>0</v>
      </c>
      <c r="C67" s="28"/>
      <c r="D67" s="28"/>
      <c r="E67" s="28">
        <f>E61+E54+E47+E33+E18</f>
        <v>0</v>
      </c>
    </row>
    <row r="68" spans="2:5" ht="15">
      <c r="B68" s="27" t="s">
        <v>1</v>
      </c>
      <c r="C68" s="28"/>
      <c r="D68" s="28"/>
      <c r="E68" s="28">
        <f>E62+E55+E48+E34+E19</f>
        <v>0</v>
      </c>
    </row>
    <row r="69" spans="2:5" ht="15">
      <c r="B69" s="27" t="s">
        <v>2</v>
      </c>
      <c r="C69" s="28"/>
      <c r="D69" s="28"/>
      <c r="E69" s="28">
        <f>E63+E56+E49+E35+E20</f>
        <v>0</v>
      </c>
    </row>
    <row r="139" ht="17.25" customHeight="1"/>
  </sheetData>
  <sheetProtection password="D8CB" sheet="1" formatRows="0"/>
  <mergeCells count="6">
    <mergeCell ref="A1:G1"/>
    <mergeCell ref="A37:G37"/>
    <mergeCell ref="A51:G51"/>
    <mergeCell ref="A58:G58"/>
    <mergeCell ref="A3:G3"/>
    <mergeCell ref="A22:G22"/>
  </mergeCells>
  <printOptions/>
  <pageMargins left="0.2362204724409449" right="0.2362204724409449" top="0.7874015748031497" bottom="0.3937007874015748" header="0.1968503937007874" footer="0.31496062992125984"/>
  <pageSetup fitToHeight="3" fitToWidth="1" horizontalDpi="1200" verticalDpi="1200" orientation="landscape" paperSize="9" scale="62" r:id="rId1"/>
  <headerFooter differentFirst="1">
    <oddFooter>&amp;CStránka &amp;P z &amp;N</oddFooter>
  </headerFooter>
  <rowBreaks count="5" manualBreakCount="5">
    <brk id="21" max="255" man="1"/>
    <brk id="62" max="255" man="1"/>
    <brk id="78" max="255" man="1"/>
    <brk id="88" max="255" man="1"/>
    <brk id="17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sheetData/>
  <sheetProtection password="D911" sheet="1" objects="1" scenarios="1"/>
  <printOptions/>
  <pageMargins left="0.7086614173228347" right="0.7086614173228347" top="0.7874015748031497" bottom="0.7874015748031497" header="0.31496062992125984" footer="0.31496062992125984"/>
  <pageSetup fitToHeight="10" fitToWidth="1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strobl@fm.vse.cz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strobl@fm.vse.cz</dc:creator>
  <cp:keywords/>
  <dc:description/>
  <cp:lastModifiedBy>Miroslav Malec</cp:lastModifiedBy>
  <cp:lastPrinted>2018-04-05T15:02:15Z</cp:lastPrinted>
  <dcterms:created xsi:type="dcterms:W3CDTF">2011-05-27T12:16:48Z</dcterms:created>
  <dcterms:modified xsi:type="dcterms:W3CDTF">2018-04-05T15:06:24Z</dcterms:modified>
  <cp:category/>
  <cp:version/>
  <cp:contentType/>
  <cp:contentStatus/>
</cp:coreProperties>
</file>