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se-my.sharepoint.com/personal/endp00_vse_cz/Documents/Tajemnik/VZ/2025/ERDF - AV/AV v11_RC1/"/>
    </mc:Choice>
  </mc:AlternateContent>
  <xr:revisionPtr revIDLastSave="16" documentId="8_{129B4279-B4D2-4A57-B914-2BF494581169}" xr6:coauthVersionLast="47" xr6:coauthVersionMax="47" xr10:uidLastSave="{6E7698B4-308C-48C2-99AD-3FA6A96EE424}"/>
  <workbookProtection workbookAlgorithmName="SHA-512" workbookHashValue="AqYEBGtoG9g0DnyUkIKcggSN3nFkSsl9bFBMkHQQT7cL9EKLUi1kajUU12Bjvn/62uIg0Htfcy1KhFDREhA7ig==" workbookSaltValue="yCIndWu1AbsDaahJKKD7+Q==" workbookSpinCount="100000" lockStructure="1"/>
  <bookViews>
    <workbookView xWindow="-120" yWindow="-120" windowWidth="38640" windowHeight="20625" xr2:uid="{03DE3F8A-29D2-4C39-A7F3-E886D76BB6C1}"/>
  </bookViews>
  <sheets>
    <sheet name="Specifikace" sheetId="1" r:id="rId1"/>
    <sheet name="Poznámk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15" i="1"/>
  <c r="H20" i="1"/>
  <c r="H6" i="1"/>
  <c r="H7" i="1"/>
  <c r="H8" i="1"/>
  <c r="H9" i="1"/>
  <c r="H10" i="1"/>
  <c r="H11" i="1"/>
  <c r="H12" i="1"/>
  <c r="H13" i="1"/>
  <c r="H14" i="1"/>
  <c r="H16" i="1"/>
  <c r="H5" i="1"/>
  <c r="H4" i="1"/>
  <c r="H29" i="1" l="1"/>
  <c r="H30" i="1" s="1"/>
</calcChain>
</file>

<file path=xl/sharedStrings.xml><?xml version="1.0" encoding="utf-8"?>
<sst xmlns="http://schemas.openxmlformats.org/spreadsheetml/2006/main" count="78" uniqueCount="68">
  <si>
    <t>Rekonstrukce, vybavení a bezpečnostní prvky FMJH (část e – Vybavení FMJH – AV technika)
příloha č. 1 - technická specifikace</t>
  </si>
  <si>
    <t>Projektory a příslušenství</t>
  </si>
  <si>
    <t>Položka</t>
  </si>
  <si>
    <t>Výrobce</t>
  </si>
  <si>
    <t>Model</t>
  </si>
  <si>
    <t>Popis</t>
  </si>
  <si>
    <t>Záruka (v měsících)</t>
  </si>
  <si>
    <t>Počet ks</t>
  </si>
  <si>
    <t>Cena v Kč/ks</t>
  </si>
  <si>
    <t>Cena v Kč celkem bez DPH</t>
  </si>
  <si>
    <t>Mikrofon</t>
  </si>
  <si>
    <t>Mikrofon, připojení skrze XLR, dynamický, směrové snímání, frekvence od 75 do 18000 Hz, impedance 320 Ohm, vhodný pro mluvené slovo</t>
  </si>
  <si>
    <t>Reproduktory</t>
  </si>
  <si>
    <t>Reproduktor - aktivní, o výkonu 55 W, 94 dB/mW, frekvenční rozsah od 54 Hz do 30000 Hz, 2pásmové, 6,3mm jack, XLR;</t>
  </si>
  <si>
    <t>Dataprojektor velký</t>
  </si>
  <si>
    <t>Technologie: Laser (3LCD nebo DLP); Optická cesta: Hermeticky uzavřená (certifikace min. IP5X) nebo filtrační systém nevyžadující údržbu po celou dobu životnosti světelného zdroje; Údržba: Bezúdržbový provoz (bez nutnosti čištění či výměny filtrů) po dobu min. 20 000 hod.; Nativní rozlišení: 1920x1200 (WUXGA); Poměr stran: 16:10; Světelný výkon: min. 8 000 ANSI lm; Objektiv: Jeden nebo systém výměnných objektivů; Projekční poměr: Rozsah min. 1.46:1 až 2.95:1; Posun objektivu: Motorizovaný horizontální i vertikální (Lens-Shift); Konektivita: min. 2x HDMI, 1x LAN (RJ-45) pro správu; Řízení: min. 1x port RS-232 (D-sub 9-pin) kompatibilní s externími řídicími systémy; Instalace: Podpora 360° náklonu v libovolné ose.Provozní hlučnost: max. 36 dB(A) v normálním režimu.</t>
  </si>
  <si>
    <t>Dataprojektor malý</t>
  </si>
  <si>
    <t>Technologie: Laser (3LCD nebo DLP); Optická cesta: Hermeticky uzavřená (bezfiltrový provoz, certifikace min. IP5X) nebo filtrační systém nevyžadující údržbu po celou dobu životnosti světelného zdroje; Údržba: Bezúdržbový provoz (bez nutnosti čištění či výměny filtrů) po dobu min. 20 000 hod.; Nativní rozlišení: 1920x1200 (WUXGA); Poměr stran: 16:10; Světelný výkon: min. 6 200 ANSI lm; Objektiv: Integrovaný s minimálně 1,6x optickým zoomem; Projekční poměr: Rozsah minimálně 1,23 : 1 až 2,0 : 1; Posun objektivu: Horizontální i vertikální (Lens-Shift); Životnost světelného zdroje: min. 20 000 hod.; Konektivita: min. 2x HDMI, 1x HDBaseT, 1x LAN (RJ-45) pro vzdálenou správu; Řízení: min. 1x port RS-232 (D-sub 9-pin) kompatibilní s externími řídicími systémy; Provozní hlučnost: max. 36 dB(A) v normálním režimu.</t>
  </si>
  <si>
    <t>Projektor/Videoprojektory</t>
  </si>
  <si>
    <t xml:space="preserve">Technologie: Laser (3LCD nebo DLP); Optická cesta: Hermeticky uzavřená (bezfiltrový provoz, certifikace min. IP5X) nebo filtrační systém nevyžadující údržbu po celou dobu životnosti světelného zdroje; Údržba: Bezúdržbový provoz (bez nutnosti čištění či výměny filtrů) po dobu min. 20 000 hod.; Nativní rozlišení: 1920x1200 (WUXGA); Poměr stran: 16:10; Světelný výkon: min. 5 000 ANSI lm (u novějších modelů doporučeno min. 5 400 ANSI lm); Objektiv: Integrovaný s minimálně 1,6x optickým zoomem; Projekční poměr: Rozsah minimálně 1,2 : 1 až 2,0 : 1; Posun objektivu: Horizontální i vertikální (Lens-Shift); Životnost světelného zdroje: min. 20 000 hod.; Konektivita: min. 2x HDMI (s podporou 4K@30Hz nebo vyšší), 1x HDBaseT, 1x LAN (RJ-45) pro vzdálenou správu; Řízení: min. 1x port RS-232 (D-sub 9-pin) kompatibilní s externími řídicími systémy; Provozní hlučnost: max. 36 dB(A) v normálním režimu. </t>
  </si>
  <si>
    <t>Plátno aula</t>
  </si>
  <si>
    <t xml:space="preserve">El. rolovací plátno 400x300 cm, stabilizátor okrajů, černý rámeček po okraji, tubus min. o velikosti 10x10 cm. </t>
  </si>
  <si>
    <t>Přepínací matice</t>
  </si>
  <si>
    <t>Maticový přepínač 4x4 HDMI. Minimální technické parametry: Podpora standardů HDMI 2.0 a HDCP 2.2. Podpora rozlišení min. 4K/UHD @ 60 Hz 4:4:4 .Vestavěný audio de-embeder (min. 2x OUT). Datový přenos max. 18 Gbps. EDID manager. Ovládání na předním panelu, RS232, USB nebo LAN.</t>
  </si>
  <si>
    <t>Zesilovač</t>
  </si>
  <si>
    <t>Dvoukanálový výkonový zesilovač; Výkon: min. 2x 300 W (při 8 Ω), min. 2x 420 W (při 4 Ω), v režimu bridge min. 850 W (při 8 Ω); Frekvenční rozsah: 20 Hz – 20 kHz (+0/-1 dB); Harmonické zkreslení (THD): &lt; 0,5 %; Odstup signál/šum: &gt; 100 dB; Vstupní citlivost: přepínatelná (zahrnující hodnoty min. 0,775 V a 1,4 V); Vstupy: min. 2x symetrický XLR, min. 2x nesymetrický RCA (Cinch); Výstupy: profesionální konektory typu Speakon a šroubovací svorky (binding posts); Ochranné obvody: ochrana proti zkratu, přehřátí, stejnosměrnému napětí na výstupu a RF rušení; Chlazení: aktivní nucené (ventilátor s proměnlivými otáčkami); Konstrukce: celokovové šasi pro montáž do 19" racku, výška max. 2U; Hmotnost: max. 14 kg.</t>
  </si>
  <si>
    <t>Reproduktor</t>
  </si>
  <si>
    <t>Dvoupásmová koaxiální stropní reprosoustava; Konstrukce: Uzavřená ozvučnice s integrovaným kovovým zadním krytem (backcan); Basový měnič: min. 4"; Výškový měnič: Samostatný tweeter (koaxiální uspořádání); Výkon: min. 40 W (program) / 80 W (peak) při 16 Ω; Impedance: nízkoimpedanční režim 16 Ω pro řetězení více kusů; Frekvenční rozsah: min. 80 Hz – 20 kHz (-10 dB); Citlivost: min. 86 dB (1W/1m); Vyzařovací úhel: min. 130° (kónický); Konektivita: Odnímatelný konektor typu Euroblock; Instalace: Montážní patky pro uchycení do podhledu, odnímatelná magnetická nebo bajonetová mřížka; Rozměry: max. vnější průměr 200 mm, max. hloubka 200 mm.</t>
  </si>
  <si>
    <t>Ovládání systému</t>
  </si>
  <si>
    <t>Centrální řídicí jednotka: Architektura plně založená na IP protokolu; Procesor: min. 32-bitový RISC; Paměť: min. 256 MB RAM a 512 MB Flash; Síťové rozhraní: 1x LAN 10/100 Base-T (konektor RJ-45); Kontrolní porty: min. 2x obousměrné sériové rozhraní RS-232/422/485, min. 4x univerzální I/O port (digitální vstup/výstup nebo analogový vstup), min. 4x nízkonapěťové relé (24 V / 0.5 A); Napájení: Podpora PoE (IEEE 802.3af) i externího adaptéru; Konstrukce: Kovové šasi pro montáž do 19" racku (výška 1U) nebo na povrch. Dotykový ovládací panel: Úhlopříčka displeje min. 10" (177,8 mm); Typ: Barevný aktivní TFT s kapacitní dotykovou vrstvou; Rozlišení: min. 1280 x 800 px; Konektivita: 1x LAN (RJ-45) s podporou PoE (napájení i data přes jeden kabel); Instalace: Kompatibilita s montáží na stolní stojánek; Ostatní: Integrovaný senzor okolního osvětlení; Konstrukce: Kovové šasi.</t>
  </si>
  <si>
    <t>Velkoformátový monitor</t>
  </si>
  <si>
    <t>LCD signage panel; Úhlopříčka: min. 42", max. 43"; Nativní rozlišení: 3840 x 2160 (4K UHD); Jas: min. 400 cd/m²; Povrchová úprava: Antireflexní; Provozní režim: Určeno pro komerční provoz minimálně 18/7; Životnost panelu: min. 50 000 hodin; Integrovaný operační systém; Konektivita: min. 2x HDMI 2.0, 1x LAN (RJ-45); Správa a řízení: min. 1 x integrované rozhraní (RS-232C) pro dálkové ovládání; Energetická účinnost: Certifikace spotřeby EPREL (Energy efficiency class – Regulation EU 2017/1369) - Nejvyšší na trhu dostupná energetická třída v době podání nabídky viz čl. 19.5 Zadávací dokumentace; Senzory: Integrovaný senzor okolního osvětlení pro automatickou regulaci jasu; Instalace: Podpora horizontální orientace (Landscape); Montáž: VESA kompatibilní; Příslušenství: Koubový držák na stěnu.</t>
  </si>
  <si>
    <t>Instalace a programování</t>
  </si>
  <si>
    <t xml:space="preserve">Drobný instalační materiál. Instalace veškeré AV techniky včetně nastavení. Programování ovládání projektorů, HDMI matice a dalších dodaných AV komponent do stávajích řídících systémů. </t>
  </si>
  <si>
    <t>Doprava</t>
  </si>
  <si>
    <t>Vybavení podcastového studia</t>
  </si>
  <si>
    <t>Mix-Audio Interface</t>
  </si>
  <si>
    <t>Digitální produkční a mixážní pult; Počet kanálů: min. 4 mikrofonní/linkové vstupy; Vstupy: min. 4x kombinovaný konektor XLR/6,3 mm Jack (Combo) s kvalitními předzesilovači; Výstupy: min. 2x symetrický linkový výstup (6,3 mm Jack), min. 2x (optimálně 4x) nezávisle regulovatelný sluchátkový výstup (6,3 mm Jack); Zpracování signálu: Integrovaný DSP procesor pro každý kanál (minimálně kompresor, ekvalizér, de-esser a noise gate); Ovládání: Barevný dotykový displej pro pokročilé nastavení a monitoring, podsvícená tlačítka Mute pro každý kanál, fyzické šavle (fader) pro regulaci úrovně; Konektivita: Integrované Bluetooth rozhraní pro připojení telefonu (odbavení hovorů), USB-C rozhraní pro propojení s PC (režim audio interface); Nahrávání: Podpora přímého nahrávání na paměťové médium (SD karta nebo USB flash disk) bez nutnosti připojení k PC; Napájení: Podpora fantomového napájení +48 V pro kondenzátorové mikrofony; Funkce: Programovatelná tlačítka (pady) pro spouštění znělek, jinglů a zvukových efektů.</t>
  </si>
  <si>
    <t>Mikrofon + stojan + kabel</t>
  </si>
  <si>
    <t>Mikrofon - na stativ, připojení skrze XLR, dynamický, směrové snímání, frekvence od 75 do 18000 Hz, impedance 320 Ohm, vhodný pro mluvené slovo; Příslušenství: Odpružený protiotřesový držák typu "pavouk" se stojanem (stolním ramenem) pro broadcast a studiové mikrofony; Profesionální symetrický mikrofonní a linkový kabel; Konektory: 2x XLR (1x 3-pin vidlice, 1x 3-pin zásuvka) v celokovovém robustním provedení s integrovanou ochranou proti zalomení; Délka: Minimálně 6 m.</t>
  </si>
  <si>
    <t>Sluchátka</t>
  </si>
  <si>
    <t>Sluchátka - přes hlavu, na uši, pasivní potlačení hluku, uzavřená konstrukce, 3,5 mm Jack nebo 6,3 mm Jack, frekvenční rozsah 5-35000 Hz, citlivost 110 dB/mW, impedance 32 Ohm, měnič 40 mm, odnímatelný kabel min. 2,4 m</t>
  </si>
  <si>
    <t>Zvukové monitory</t>
  </si>
  <si>
    <t>Reproduktor - aktivní, o výkonu 55 W, 94 dB/mW, frekvenční rozsah od 54 Hz do 30000 Hz, 2pásmové, 6,3mm jack, XLR</t>
  </si>
  <si>
    <t>Reproduktorové kabely</t>
  </si>
  <si>
    <t>Symetrický signálový audio kabel (Balanced); Konektor A: 1x Jack 6,3 mm TRS (vidlice/male) v celokovovém provedení; Konektor B: 1x XLR 3-pin (vidlice/male) v robustním celokovovém provedení; Integrovaná ochrana proti zalomení (standard REAN/Neutrik nebo kvalitativně ekvivalentní); Délka: Minimálně 3 m.</t>
  </si>
  <si>
    <t>Sluchátkové kabely</t>
  </si>
  <si>
    <t>Profesionální sluchátkový prodlužovací kabel v symetrickém/stereo zapojení (TRS); Konektor A: 1x Jack 6,3 mm TRS (vidlice/male); Konektor B: 1x Jack 6,3 mm TRS (zásuvka/female); Provedení konektorů: Celokovové robustní pouzdro s integrovanou ochranou proti zalomení kabelu (standardu REAN/Neutrik nebo kvalitativně ekvivalentní); Délka: Minimálně 7,5 m.</t>
  </si>
  <si>
    <t>Zvuková karta</t>
  </si>
  <si>
    <t>Externí USB zvuková karta min. 24-bit / 192 kHz; Připojení: USB 2.0 nebo vyšší; Vstupy: celkem minimálně 8 vstupních kanálů; Výstupy: minimálně 4 nezávislé analogové linkové výstupy (6,3 mm Jack)</t>
  </si>
  <si>
    <t>Plátno a stojany</t>
  </si>
  <si>
    <t>Mobilní studiový set pro foto a video produkci; Osvětlovací tělesa: min. 4x světelný zdroj s barevnou teplotou 5500 K (+/- 300 K) a indexem podání barev CRI &gt; 90; Světelný výkon: každý zdroj s minimálním světelným tokem odpovídajícím ekvivalentu 150 W klasické žárovky (min. 1 500 lm na těleso); Modifikátory světla: min. 4x odnímatelný softbox nebo studiový deštník pro difuzi světla; Stativy pro světla: min. 4x teleskopický stativ s maximální výškou min. 200 cm; Konstrukce pro pozadí: sada obsahující 2x stativ a 1x příčnou nosnou tyč o šířce min. 300 cm; Foto pozadí: min. 3x netkané nebo textilní pozadí (v barvách bílá, černá, zelená - chroma key) o rozměrech min. 1,6 x 3 m; Příslušenství: součástí dodávky je polstrovaná transportní brašna pro kompletní set; Napájení: standardní síťové 230 V.</t>
  </si>
  <si>
    <t>Cena celkem Kč bez DPH</t>
  </si>
  <si>
    <t>Cena celkem Kč vč. DPH</t>
  </si>
  <si>
    <t>Ve specifikaci jsou uvedeny minimální technické parametry. Výběrové řízení je koncipováno tak, aby umožnilo akceptovat a vyhodnotit i technicky lepší řešení od dodavatelů, a to bez navýšení nabídkové ceny.</t>
  </si>
  <si>
    <t>EPREL PUBLIC WEBSITE</t>
  </si>
  <si>
    <t>https://eprel.ec.europa.eu/screen/product/electronicdisplays</t>
  </si>
  <si>
    <t>Řídící systém</t>
  </si>
  <si>
    <t>Zadavatel požaduje dodání konkrétního systému značky CUE z důvodu zajištění plné technologické kompatibility, provozní kontinuity a hospodárnosti v rámci stávající infrastruktury organizace. Celý objekt je aktuálně řízen a centrálně monitorován prostřednictvím softwarových nástrojů a licencí výrobce CUE. Nasazení systému jiného výrobce by prokazatelně vedlo k:</t>
  </si>
  <si>
    <t>Nekompatibilitě se stávajícím programovým kódem, což by si vyžádalo kompletní přepracování řídicích algoritmů celého objektu.</t>
  </si>
  <si>
    <t>Neúměrným nákladům spojeným s pořízením nových konfiguračních licencí a zaškolením technického personálu na jiný typ programovacího prostředí.</t>
  </si>
  <si>
    <t>Narušení bezpečnosti a stability, neboť stávající dohledové systémy organizace jsou certifikovány pro komunikaci s protokoly výrobce CUE. Tento požadavek je tedy v souladu s ustanovením o technické neutralitě, neboť je objektivně zdůvodněn ochranou předchozích investic a zajištěním bezchybného provozu celku.</t>
  </si>
  <si>
    <t>Zobrazovač</t>
  </si>
  <si>
    <t>Zadavatel výslovně požaduje profesionální signage panel a nepřipouští dodání standardního televizního přijímače. Hlavním důvodem je provozní spolehlivost a životnost. Běžné televizory jsou konstruovány pro domácí provoz (cca 4–6 hodin denně) a postrádají odpovídající chlazení pro celodenní nasazení, což vede k rychlé degradaci panelu a ztrátě záruky (výrobci TV komerční využití v záručních podmínkách často vylučují). Dále je vyžadována absence TV tuneru, čímž se eliminují legislativní komplikace a poplatky spojené s příjmem vysílání ve veřejných prostorách. Profesionální panely navíc disponují průmyslovými řídicími porty (RS-232, LAN), které umožňují integraci do řídicího systému organizace (např. automatické zapínání/vypínání s celou učebnou), což spotřební elektronika standardně neumožňuje.</t>
  </si>
  <si>
    <t>Věcné odůvodnění: Položka v rozpočtu projektu označená jako „Plátno a stojany“ je v rámci technické specifikace definována jako Studiový set pro digitální tvorbu (systém pozadí, stativy a osvětlovací technika). Tato specifikace vychází z nutnosti zajistit funkční celek pro účely digitální tvorby (např. nahrávání podcastů, video-prezentací a edukačních materiálů). Samotná instalace pozadí (plátna) je pro potřeby digitálního záznamu neúčinná bez adekvátního nasvícení scény. Pro dosažení standardů vysoké kvality obrazu (eliminace stínů, správné podání barev a možnost využití techniky klíčování – chroma key) je nezbytné, aby tato položka zahrnovala i odpovídající světelné zdroje a modifikátory světla.</t>
  </si>
  <si>
    <t>Technická nezbytnost: Osvětlení je integrální součástí systému vizuálního pozadí; bez něj nelze garantovat technickou kvalitu výstupů financovaných z fondů EU.</t>
  </si>
  <si>
    <t>Hospodárnost: Pořízení kompletního setu je pro zadavatele ekonomicky výhodnější než nákup jednotlivých prvků (pozadí, stativů a světel) samostatně, a zároveň garantuje vzájemnou mechanickou a technickou kompatibilitu všech částí.</t>
  </si>
  <si>
    <t>Soulad s cíli projektu: Specifikace přímo podporuje naplnění indikátorů kvality digitálního obsahu, ke kterým se organizace v rámci projektu zavázala.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</si>
</sst>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rgb="FFFFFFFF"/>
      <name val="Calibri"/>
      <family val="2"/>
    </font>
    <font>
      <sz val="12"/>
      <color theme="1"/>
      <name val="Aptos Light"/>
      <family val="2"/>
      <charset val="238"/>
    </font>
    <font>
      <b/>
      <sz val="12"/>
      <color theme="1"/>
      <name val="Aptos Light"/>
      <family val="2"/>
      <charset val="238"/>
    </font>
    <font>
      <sz val="12"/>
      <color rgb="FF0070C0"/>
      <name val="Aptos Light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00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3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2" borderId="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/>
    <xf numFmtId="164" fontId="6" fillId="0" borderId="0" xfId="0" applyNumberFormat="1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10" xfId="0" applyFont="1" applyBorder="1"/>
    <xf numFmtId="0" fontId="6" fillId="0" borderId="11" xfId="0" applyFont="1" applyBorder="1"/>
    <xf numFmtId="0" fontId="5" fillId="0" borderId="11" xfId="0" applyFont="1" applyBorder="1" applyAlignment="1">
      <alignment wrapText="1"/>
    </xf>
    <xf numFmtId="0" fontId="5" fillId="0" borderId="11" xfId="0" applyFont="1" applyBorder="1"/>
    <xf numFmtId="164" fontId="5" fillId="0" borderId="11" xfId="0" applyNumberFormat="1" applyFont="1" applyBorder="1"/>
    <xf numFmtId="164" fontId="6" fillId="0" borderId="12" xfId="0" applyNumberFormat="1" applyFont="1" applyBorder="1"/>
    <xf numFmtId="0" fontId="5" fillId="0" borderId="7" xfId="0" applyFont="1" applyBorder="1"/>
    <xf numFmtId="0" fontId="6" fillId="2" borderId="8" xfId="0" applyFont="1" applyFill="1" applyBorder="1" applyProtection="1">
      <protection locked="0"/>
    </xf>
    <xf numFmtId="0" fontId="5" fillId="0" borderId="8" xfId="0" applyFont="1" applyBorder="1" applyAlignment="1">
      <alignment wrapText="1"/>
    </xf>
    <xf numFmtId="0" fontId="5" fillId="0" borderId="5" xfId="0" applyFont="1" applyBorder="1"/>
    <xf numFmtId="0" fontId="6" fillId="2" borderId="4" xfId="0" applyFont="1" applyFill="1" applyBorder="1" applyProtection="1">
      <protection locked="0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165" fontId="5" fillId="2" borderId="8" xfId="0" applyNumberFormat="1" applyFont="1" applyFill="1" applyBorder="1" applyProtection="1">
      <protection locked="0"/>
    </xf>
    <xf numFmtId="165" fontId="5" fillId="2" borderId="4" xfId="0" applyNumberFormat="1" applyFont="1" applyFill="1" applyBorder="1" applyProtection="1">
      <protection locked="0"/>
    </xf>
    <xf numFmtId="165" fontId="5" fillId="2" borderId="6" xfId="0" applyNumberFormat="1" applyFont="1" applyFill="1" applyBorder="1" applyProtection="1">
      <protection locked="0"/>
    </xf>
    <xf numFmtId="0" fontId="9" fillId="0" borderId="0" xfId="0" applyFont="1"/>
    <xf numFmtId="0" fontId="5" fillId="0" borderId="2" xfId="0" applyFont="1" applyBorder="1"/>
    <xf numFmtId="164" fontId="5" fillId="0" borderId="6" xfId="0" applyNumberFormat="1" applyFont="1" applyBorder="1"/>
    <xf numFmtId="164" fontId="6" fillId="0" borderId="6" xfId="0" applyNumberFormat="1" applyFont="1" applyBorder="1"/>
    <xf numFmtId="0" fontId="5" fillId="2" borderId="8" xfId="0" applyFont="1" applyFill="1" applyBorder="1" applyProtection="1">
      <protection locked="0"/>
    </xf>
    <xf numFmtId="0" fontId="6" fillId="0" borderId="8" xfId="0" applyFont="1" applyBorder="1"/>
    <xf numFmtId="0" fontId="5" fillId="2" borderId="4" xfId="0" applyFont="1" applyFill="1" applyBorder="1" applyProtection="1">
      <protection locked="0"/>
    </xf>
    <xf numFmtId="0" fontId="6" fillId="0" borderId="4" xfId="0" applyFont="1" applyBorder="1"/>
    <xf numFmtId="164" fontId="5" fillId="0" borderId="2" xfId="0" applyNumberFormat="1" applyFont="1" applyBorder="1"/>
    <xf numFmtId="165" fontId="6" fillId="0" borderId="9" xfId="0" applyNumberFormat="1" applyFont="1" applyBorder="1"/>
    <xf numFmtId="2" fontId="6" fillId="0" borderId="8" xfId="0" applyNumberFormat="1" applyFont="1" applyBorder="1"/>
    <xf numFmtId="165" fontId="6" fillId="0" borderId="3" xfId="0" applyNumberFormat="1" applyFont="1" applyBorder="1"/>
    <xf numFmtId="0" fontId="6" fillId="0" borderId="11" xfId="0" applyFont="1" applyBorder="1" applyAlignment="1">
      <alignment wrapText="1"/>
    </xf>
    <xf numFmtId="4" fontId="5" fillId="2" borderId="8" xfId="0" applyNumberFormat="1" applyFont="1" applyFill="1" applyBorder="1" applyProtection="1">
      <protection locked="0"/>
    </xf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</cellXfs>
  <cellStyles count="2">
    <cellStyle name="BoldBlue" xfId="1" xr:uid="{3FB6549D-4211-45EE-8139-D01B24952318}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478971</xdr:colOff>
      <xdr:row>0</xdr:row>
      <xdr:rowOff>628650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74D4A34-65E4-4EC8-AB1D-82F6DF86C5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prel.ec.europa.eu/screen/product/electronicdisplay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0576-E46E-4026-80AD-1C97649C8D5B}">
  <sheetPr>
    <pageSetUpPr fitToPage="1"/>
  </sheetPr>
  <dimension ref="A1:H30"/>
  <sheetViews>
    <sheetView tabSelected="1" topLeftCell="A10" workbookViewId="0">
      <selection activeCell="E12" sqref="E12"/>
    </sheetView>
  </sheetViews>
  <sheetFormatPr defaultColWidth="9.28515625" defaultRowHeight="15.75" x14ac:dyDescent="0.25"/>
  <cols>
    <col min="1" max="1" width="25.28515625" style="1" customWidth="1"/>
    <col min="2" max="2" width="10.7109375" style="2" customWidth="1"/>
    <col min="3" max="3" width="21" style="2" customWidth="1"/>
    <col min="4" max="4" width="82.28515625" style="4" customWidth="1"/>
    <col min="5" max="5" width="21.42578125" style="4" customWidth="1"/>
    <col min="6" max="6" width="9.28515625" style="10"/>
    <col min="7" max="7" width="14.7109375" style="13" bestFit="1" customWidth="1"/>
    <col min="8" max="8" width="31.28515625" style="14" customWidth="1"/>
    <col min="9" max="16384" width="9.28515625" style="1"/>
  </cols>
  <sheetData>
    <row r="1" spans="1:8" ht="57" customHeight="1" x14ac:dyDescent="0.25">
      <c r="A1" s="10"/>
      <c r="B1" s="11"/>
      <c r="C1" s="11"/>
      <c r="D1" s="12" t="s">
        <v>0</v>
      </c>
      <c r="E1" s="12"/>
    </row>
    <row r="2" spans="1:8" ht="27.75" customHeight="1" thickBot="1" x14ac:dyDescent="0.3">
      <c r="A2" s="15" t="s">
        <v>1</v>
      </c>
      <c r="B2" s="11"/>
      <c r="C2" s="11"/>
      <c r="D2" s="16"/>
      <c r="E2" s="16"/>
    </row>
    <row r="3" spans="1:8" ht="32.25" thickBot="1" x14ac:dyDescent="0.3">
      <c r="A3" s="17" t="s">
        <v>2</v>
      </c>
      <c r="B3" s="18" t="s">
        <v>3</v>
      </c>
      <c r="C3" s="18" t="s">
        <v>4</v>
      </c>
      <c r="D3" s="19" t="s">
        <v>5</v>
      </c>
      <c r="E3" s="51" t="s">
        <v>6</v>
      </c>
      <c r="F3" s="20" t="s">
        <v>7</v>
      </c>
      <c r="G3" s="21" t="s">
        <v>8</v>
      </c>
      <c r="H3" s="22" t="s">
        <v>9</v>
      </c>
    </row>
    <row r="4" spans="1:8" ht="30.75" x14ac:dyDescent="0.25">
      <c r="A4" s="23" t="s">
        <v>10</v>
      </c>
      <c r="B4" s="24"/>
      <c r="C4" s="24"/>
      <c r="D4" s="28" t="s">
        <v>11</v>
      </c>
      <c r="E4" s="52"/>
      <c r="F4" s="44">
        <v>1</v>
      </c>
      <c r="G4" s="36"/>
      <c r="H4" s="48">
        <f>ROUND(F4*G4, 2)</f>
        <v>0</v>
      </c>
    </row>
    <row r="5" spans="1:8" ht="30.75" x14ac:dyDescent="0.25">
      <c r="A5" s="23" t="s">
        <v>12</v>
      </c>
      <c r="B5" s="24"/>
      <c r="C5" s="24"/>
      <c r="D5" s="28" t="s">
        <v>13</v>
      </c>
      <c r="E5" s="52"/>
      <c r="F5" s="44">
        <v>2</v>
      </c>
      <c r="G5" s="36"/>
      <c r="H5" s="48">
        <f>ROUND(F5*G5, 2)</f>
        <v>0</v>
      </c>
    </row>
    <row r="6" spans="1:8" ht="150.75" x14ac:dyDescent="0.25">
      <c r="A6" s="23" t="s">
        <v>14</v>
      </c>
      <c r="B6" s="24"/>
      <c r="C6" s="24"/>
      <c r="D6" s="25" t="s">
        <v>15</v>
      </c>
      <c r="E6" s="52"/>
      <c r="F6" s="44">
        <v>2</v>
      </c>
      <c r="G6" s="36"/>
      <c r="H6" s="48">
        <f t="shared" ref="H6:H16" si="0">ROUND(F6*G6, 2)</f>
        <v>0</v>
      </c>
    </row>
    <row r="7" spans="1:8" ht="170.65" customHeight="1" x14ac:dyDescent="0.25">
      <c r="A7" s="26" t="s">
        <v>16</v>
      </c>
      <c r="B7" s="27"/>
      <c r="C7" s="27"/>
      <c r="D7" s="28" t="s">
        <v>17</v>
      </c>
      <c r="E7" s="52"/>
      <c r="F7" s="46">
        <v>11</v>
      </c>
      <c r="G7" s="37"/>
      <c r="H7" s="48">
        <f t="shared" si="0"/>
        <v>0</v>
      </c>
    </row>
    <row r="8" spans="1:8" ht="180.75" x14ac:dyDescent="0.25">
      <c r="A8" s="30" t="s">
        <v>18</v>
      </c>
      <c r="B8" s="27"/>
      <c r="C8" s="27"/>
      <c r="D8" s="28" t="s">
        <v>19</v>
      </c>
      <c r="E8" s="52"/>
      <c r="F8" s="46">
        <v>4</v>
      </c>
      <c r="G8" s="37"/>
      <c r="H8" s="48">
        <f t="shared" si="0"/>
        <v>0</v>
      </c>
    </row>
    <row r="9" spans="1:8" ht="30.75" x14ac:dyDescent="0.25">
      <c r="A9" s="26" t="s">
        <v>20</v>
      </c>
      <c r="B9" s="27"/>
      <c r="C9" s="27"/>
      <c r="D9" s="28" t="s">
        <v>21</v>
      </c>
      <c r="E9" s="52"/>
      <c r="F9" s="46">
        <v>2</v>
      </c>
      <c r="G9" s="37"/>
      <c r="H9" s="48">
        <f t="shared" si="0"/>
        <v>0</v>
      </c>
    </row>
    <row r="10" spans="1:8" ht="60.75" x14ac:dyDescent="0.25">
      <c r="A10" s="26" t="s">
        <v>22</v>
      </c>
      <c r="B10" s="27"/>
      <c r="C10" s="27"/>
      <c r="D10" s="28" t="s">
        <v>23</v>
      </c>
      <c r="E10" s="52"/>
      <c r="F10" s="46">
        <v>1</v>
      </c>
      <c r="G10" s="37"/>
      <c r="H10" s="48">
        <f t="shared" si="0"/>
        <v>0</v>
      </c>
    </row>
    <row r="11" spans="1:8" ht="150.75" x14ac:dyDescent="0.25">
      <c r="A11" s="26" t="s">
        <v>24</v>
      </c>
      <c r="B11" s="27"/>
      <c r="C11" s="27"/>
      <c r="D11" s="28" t="s">
        <v>25</v>
      </c>
      <c r="E11" s="52"/>
      <c r="F11" s="46">
        <v>1</v>
      </c>
      <c r="G11" s="37"/>
      <c r="H11" s="48">
        <f t="shared" si="0"/>
        <v>0</v>
      </c>
    </row>
    <row r="12" spans="1:8" ht="135.75" x14ac:dyDescent="0.25">
      <c r="A12" s="26" t="s">
        <v>26</v>
      </c>
      <c r="B12" s="27"/>
      <c r="C12" s="27"/>
      <c r="D12" s="28" t="s">
        <v>27</v>
      </c>
      <c r="E12" s="52"/>
      <c r="F12" s="46">
        <v>6</v>
      </c>
      <c r="G12" s="37"/>
      <c r="H12" s="48">
        <f t="shared" si="0"/>
        <v>0</v>
      </c>
    </row>
    <row r="13" spans="1:8" ht="138.4" customHeight="1" x14ac:dyDescent="0.25">
      <c r="A13" s="30" t="s">
        <v>28</v>
      </c>
      <c r="B13" s="27"/>
      <c r="C13" s="27"/>
      <c r="D13" s="28" t="s">
        <v>29</v>
      </c>
      <c r="E13" s="52"/>
      <c r="F13" s="46">
        <v>1</v>
      </c>
      <c r="G13" s="37"/>
      <c r="H13" s="48">
        <f t="shared" si="0"/>
        <v>0</v>
      </c>
    </row>
    <row r="14" spans="1:8" ht="169.9" customHeight="1" x14ac:dyDescent="0.25">
      <c r="A14" s="30" t="s">
        <v>30</v>
      </c>
      <c r="B14" s="27"/>
      <c r="C14" s="27"/>
      <c r="D14" s="28" t="s">
        <v>31</v>
      </c>
      <c r="E14" s="52"/>
      <c r="F14" s="46">
        <v>1</v>
      </c>
      <c r="G14" s="37"/>
      <c r="H14" s="48">
        <f t="shared" si="0"/>
        <v>0</v>
      </c>
    </row>
    <row r="15" spans="1:8" ht="45.75" x14ac:dyDescent="0.25">
      <c r="A15" s="55" t="s">
        <v>32</v>
      </c>
      <c r="B15" s="56"/>
      <c r="C15" s="57"/>
      <c r="D15" s="28" t="s">
        <v>33</v>
      </c>
      <c r="E15" s="28"/>
      <c r="F15" s="29">
        <v>1</v>
      </c>
      <c r="G15" s="37"/>
      <c r="H15" s="48">
        <f>ROUND(F15*G15,2)</f>
        <v>0</v>
      </c>
    </row>
    <row r="16" spans="1:8" ht="16.5" thickBot="1" x14ac:dyDescent="0.3">
      <c r="A16" s="58" t="s">
        <v>34</v>
      </c>
      <c r="B16" s="59"/>
      <c r="C16" s="60"/>
      <c r="D16" s="31" t="s">
        <v>34</v>
      </c>
      <c r="E16" s="31"/>
      <c r="F16" s="32">
        <v>1</v>
      </c>
      <c r="G16" s="38"/>
      <c r="H16" s="48">
        <f t="shared" si="0"/>
        <v>0</v>
      </c>
    </row>
    <row r="17" spans="1:8" ht="27.75" customHeight="1" x14ac:dyDescent="0.25"/>
    <row r="18" spans="1:8" x14ac:dyDescent="0.25">
      <c r="A18" s="3" t="s">
        <v>35</v>
      </c>
    </row>
    <row r="19" spans="1:8" ht="22.35" customHeight="1" thickBot="1" x14ac:dyDescent="0.3">
      <c r="A19" s="32" t="s">
        <v>2</v>
      </c>
      <c r="B19" s="53" t="s">
        <v>3</v>
      </c>
      <c r="C19" s="53" t="s">
        <v>4</v>
      </c>
      <c r="D19" s="31" t="s">
        <v>5</v>
      </c>
      <c r="E19" s="54" t="s">
        <v>6</v>
      </c>
      <c r="F19" s="32" t="s">
        <v>7</v>
      </c>
      <c r="G19" s="41" t="s">
        <v>8</v>
      </c>
      <c r="H19" s="42" t="s">
        <v>9</v>
      </c>
    </row>
    <row r="20" spans="1:8" ht="91.9" customHeight="1" x14ac:dyDescent="0.25">
      <c r="A20" s="30" t="s">
        <v>36</v>
      </c>
      <c r="B20" s="5"/>
      <c r="C20" s="5"/>
      <c r="D20" s="28" t="s">
        <v>37</v>
      </c>
      <c r="E20" s="52"/>
      <c r="F20" s="46">
        <v>1</v>
      </c>
      <c r="G20" s="43"/>
      <c r="H20" s="49">
        <f>ROUND(F20*G20, 2)</f>
        <v>0</v>
      </c>
    </row>
    <row r="21" spans="1:8" ht="105.75" x14ac:dyDescent="0.25">
      <c r="A21" s="30" t="s">
        <v>38</v>
      </c>
      <c r="B21" s="6"/>
      <c r="C21" s="6"/>
      <c r="D21" s="28" t="s">
        <v>39</v>
      </c>
      <c r="E21" s="52"/>
      <c r="F21" s="46">
        <v>4</v>
      </c>
      <c r="G21" s="45"/>
      <c r="H21" s="49">
        <f t="shared" ref="H21:H27" si="1">ROUND(F21*G21, 2)</f>
        <v>0</v>
      </c>
    </row>
    <row r="22" spans="1:8" ht="45.75" x14ac:dyDescent="0.25">
      <c r="A22" s="30" t="s">
        <v>40</v>
      </c>
      <c r="B22" s="6"/>
      <c r="C22" s="6"/>
      <c r="D22" s="28" t="s">
        <v>41</v>
      </c>
      <c r="E22" s="52"/>
      <c r="F22" s="46">
        <v>4</v>
      </c>
      <c r="G22" s="45"/>
      <c r="H22" s="49">
        <f t="shared" si="1"/>
        <v>0</v>
      </c>
    </row>
    <row r="23" spans="1:8" ht="30.75" x14ac:dyDescent="0.25">
      <c r="A23" s="30" t="s">
        <v>42</v>
      </c>
      <c r="B23" s="6"/>
      <c r="C23" s="6"/>
      <c r="D23" s="28" t="s">
        <v>43</v>
      </c>
      <c r="E23" s="52"/>
      <c r="F23" s="46">
        <v>2</v>
      </c>
      <c r="G23" s="45"/>
      <c r="H23" s="49">
        <f t="shared" si="1"/>
        <v>0</v>
      </c>
    </row>
    <row r="24" spans="1:8" ht="60.75" x14ac:dyDescent="0.25">
      <c r="A24" s="30" t="s">
        <v>44</v>
      </c>
      <c r="B24" s="6"/>
      <c r="C24" s="6"/>
      <c r="D24" s="28" t="s">
        <v>45</v>
      </c>
      <c r="E24" s="52"/>
      <c r="F24" s="46">
        <v>2</v>
      </c>
      <c r="G24" s="45"/>
      <c r="H24" s="49">
        <f t="shared" si="1"/>
        <v>0</v>
      </c>
    </row>
    <row r="25" spans="1:8" ht="75.95" customHeight="1" x14ac:dyDescent="0.25">
      <c r="A25" s="30" t="s">
        <v>46</v>
      </c>
      <c r="B25" s="6"/>
      <c r="C25" s="6"/>
      <c r="D25" s="28" t="s">
        <v>47</v>
      </c>
      <c r="E25" s="52"/>
      <c r="F25" s="46">
        <v>4</v>
      </c>
      <c r="G25" s="45"/>
      <c r="H25" s="49">
        <f t="shared" si="1"/>
        <v>0</v>
      </c>
    </row>
    <row r="26" spans="1:8" ht="45.75" x14ac:dyDescent="0.25">
      <c r="A26" s="30" t="s">
        <v>48</v>
      </c>
      <c r="B26" s="6"/>
      <c r="C26" s="6"/>
      <c r="D26" s="28" t="s">
        <v>49</v>
      </c>
      <c r="E26" s="52"/>
      <c r="F26" s="46">
        <v>1</v>
      </c>
      <c r="G26" s="45"/>
      <c r="H26" s="49">
        <f t="shared" si="1"/>
        <v>0</v>
      </c>
    </row>
    <row r="27" spans="1:8" ht="153.94999999999999" customHeight="1" x14ac:dyDescent="0.25">
      <c r="A27" s="30" t="s">
        <v>50</v>
      </c>
      <c r="B27" s="6"/>
      <c r="C27" s="6"/>
      <c r="D27" s="28" t="s">
        <v>51</v>
      </c>
      <c r="E27" s="52"/>
      <c r="F27" s="46">
        <v>1</v>
      </c>
      <c r="G27" s="45"/>
      <c r="H27" s="49">
        <f t="shared" si="1"/>
        <v>0</v>
      </c>
    </row>
    <row r="28" spans="1:8" ht="16.5" thickBot="1" x14ac:dyDescent="0.3"/>
    <row r="29" spans="1:8" ht="16.5" thickBot="1" x14ac:dyDescent="0.3">
      <c r="A29" s="7" t="s">
        <v>52</v>
      </c>
      <c r="B29" s="8"/>
      <c r="C29" s="8"/>
      <c r="D29" s="9"/>
      <c r="E29" s="9"/>
      <c r="F29" s="40"/>
      <c r="G29" s="47"/>
      <c r="H29" s="50">
        <f>SUM(H4:H16,H20:H27)</f>
        <v>0</v>
      </c>
    </row>
    <row r="30" spans="1:8" ht="16.5" thickBot="1" x14ac:dyDescent="0.3">
      <c r="A30" s="7" t="s">
        <v>53</v>
      </c>
      <c r="B30" s="8"/>
      <c r="C30" s="8"/>
      <c r="D30" s="9"/>
      <c r="E30" s="9"/>
      <c r="F30" s="40"/>
      <c r="G30" s="47"/>
      <c r="H30" s="50">
        <f>SUM(H29)*1.21</f>
        <v>0</v>
      </c>
    </row>
  </sheetData>
  <sheetProtection algorithmName="SHA-512" hashValue="SdH+2w014pdga+QIYW44/RuEUyc96J8os5xdNBT9t0FZE75uZCGQwgwE3HqkJsN7SqpGsjekx3Dka747wU3WXg==" saltValue="5ciQFG3Zm0K8HbiI6brm0A==" spinCount="100000" sheet="1" objects="1" scenarios="1"/>
  <mergeCells count="2">
    <mergeCell ref="A15:C15"/>
    <mergeCell ref="A16:C16"/>
  </mergeCells>
  <pageMargins left="0.7" right="0.7" top="0.78740157499999996" bottom="0.78740157499999996" header="0.3" footer="0.3"/>
  <pageSetup paperSize="8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2BD-6656-4C05-87A3-391539FEF49D}">
  <dimension ref="A1:A45"/>
  <sheetViews>
    <sheetView topLeftCell="A11" workbookViewId="0">
      <selection activeCell="A19" sqref="A19:XFD19"/>
    </sheetView>
  </sheetViews>
  <sheetFormatPr defaultColWidth="9.28515625" defaultRowHeight="14.25" x14ac:dyDescent="0.2"/>
  <cols>
    <col min="1" max="1" width="142" style="33" customWidth="1"/>
    <col min="2" max="16384" width="9.28515625" style="33"/>
  </cols>
  <sheetData>
    <row r="1" spans="1:1" ht="30" x14ac:dyDescent="0.2">
      <c r="A1" s="16" t="s">
        <v>54</v>
      </c>
    </row>
    <row r="3" spans="1:1" ht="15.75" x14ac:dyDescent="0.25">
      <c r="A3" s="35" t="s">
        <v>55</v>
      </c>
    </row>
    <row r="4" spans="1:1" ht="15" x14ac:dyDescent="0.2">
      <c r="A4" s="16" t="s">
        <v>56</v>
      </c>
    </row>
    <row r="5" spans="1:1" ht="15" x14ac:dyDescent="0.2">
      <c r="A5" s="16"/>
    </row>
    <row r="6" spans="1:1" ht="15.75" x14ac:dyDescent="0.25">
      <c r="A6" s="35" t="s">
        <v>57</v>
      </c>
    </row>
    <row r="7" spans="1:1" ht="45" x14ac:dyDescent="0.2">
      <c r="A7" s="16" t="s">
        <v>58</v>
      </c>
    </row>
    <row r="8" spans="1:1" ht="15" x14ac:dyDescent="0.2">
      <c r="A8" s="16" t="s">
        <v>59</v>
      </c>
    </row>
    <row r="9" spans="1:1" ht="30" x14ac:dyDescent="0.2">
      <c r="A9" s="16" t="s">
        <v>60</v>
      </c>
    </row>
    <row r="10" spans="1:1" ht="43.9" customHeight="1" x14ac:dyDescent="0.2">
      <c r="A10" s="16" t="s">
        <v>61</v>
      </c>
    </row>
    <row r="11" spans="1:1" ht="15.4" customHeight="1" x14ac:dyDescent="0.2">
      <c r="A11" s="16"/>
    </row>
    <row r="12" spans="1:1" ht="15.4" customHeight="1" x14ac:dyDescent="0.25">
      <c r="A12" s="35" t="s">
        <v>62</v>
      </c>
    </row>
    <row r="13" spans="1:1" ht="90" x14ac:dyDescent="0.2">
      <c r="A13" s="16" t="s">
        <v>63</v>
      </c>
    </row>
    <row r="14" spans="1:1" ht="15" x14ac:dyDescent="0.2">
      <c r="A14" s="16"/>
    </row>
    <row r="15" spans="1:1" ht="15" x14ac:dyDescent="0.25">
      <c r="A15" s="39" t="s">
        <v>50</v>
      </c>
    </row>
    <row r="16" spans="1:1" ht="92.25" customHeight="1" x14ac:dyDescent="0.2">
      <c r="A16" s="16" t="s">
        <v>64</v>
      </c>
    </row>
    <row r="17" spans="1:1" ht="33.75" customHeight="1" x14ac:dyDescent="0.2">
      <c r="A17" s="16" t="s">
        <v>65</v>
      </c>
    </row>
    <row r="18" spans="1:1" ht="45.75" customHeight="1" x14ac:dyDescent="0.2">
      <c r="A18" s="16" t="s">
        <v>66</v>
      </c>
    </row>
    <row r="19" spans="1:1" ht="33" customHeight="1" x14ac:dyDescent="0.2">
      <c r="A19" s="16" t="s">
        <v>67</v>
      </c>
    </row>
    <row r="20" spans="1:1" ht="15" x14ac:dyDescent="0.2">
      <c r="A20" s="16"/>
    </row>
    <row r="21" spans="1:1" ht="15" x14ac:dyDescent="0.2">
      <c r="A21" s="16"/>
    </row>
    <row r="23" spans="1:1" ht="15" x14ac:dyDescent="0.2">
      <c r="A23" s="16"/>
    </row>
    <row r="24" spans="1:1" ht="15" x14ac:dyDescent="0.2">
      <c r="A24" s="16"/>
    </row>
    <row r="25" spans="1:1" ht="15" x14ac:dyDescent="0.2">
      <c r="A25" s="16"/>
    </row>
    <row r="26" spans="1:1" ht="15" x14ac:dyDescent="0.2">
      <c r="A26" s="16"/>
    </row>
    <row r="27" spans="1:1" ht="15" x14ac:dyDescent="0.2">
      <c r="A27" s="16"/>
    </row>
    <row r="28" spans="1:1" ht="15" x14ac:dyDescent="0.2">
      <c r="A28" s="16"/>
    </row>
    <row r="29" spans="1:1" ht="15" x14ac:dyDescent="0.2">
      <c r="A29" s="16"/>
    </row>
    <row r="30" spans="1:1" ht="15" x14ac:dyDescent="0.2">
      <c r="A30" s="16"/>
    </row>
    <row r="31" spans="1:1" ht="15" x14ac:dyDescent="0.2">
      <c r="A31" s="16"/>
    </row>
    <row r="32" spans="1:1" ht="15" x14ac:dyDescent="0.2">
      <c r="A32" s="16"/>
    </row>
    <row r="33" spans="1:1" ht="15" x14ac:dyDescent="0.2">
      <c r="A33" s="16"/>
    </row>
    <row r="34" spans="1:1" ht="15" x14ac:dyDescent="0.2">
      <c r="A34" s="16"/>
    </row>
    <row r="35" spans="1:1" ht="15" x14ac:dyDescent="0.2">
      <c r="A35" s="16"/>
    </row>
    <row r="36" spans="1:1" ht="15" x14ac:dyDescent="0.2">
      <c r="A36" s="16"/>
    </row>
    <row r="37" spans="1:1" ht="15" x14ac:dyDescent="0.2">
      <c r="A37" s="16"/>
    </row>
    <row r="38" spans="1:1" ht="15" x14ac:dyDescent="0.2">
      <c r="A38" s="16"/>
    </row>
    <row r="39" spans="1:1" ht="15" x14ac:dyDescent="0.2">
      <c r="A39" s="16"/>
    </row>
    <row r="40" spans="1:1" ht="15" x14ac:dyDescent="0.2">
      <c r="A40" s="16"/>
    </row>
    <row r="41" spans="1:1" ht="15" x14ac:dyDescent="0.2">
      <c r="A41" s="16"/>
    </row>
    <row r="42" spans="1:1" ht="15" x14ac:dyDescent="0.2">
      <c r="A42" s="16"/>
    </row>
    <row r="43" spans="1:1" ht="15" x14ac:dyDescent="0.2">
      <c r="A43" s="16"/>
    </row>
    <row r="44" spans="1:1" x14ac:dyDescent="0.2">
      <c r="A44" s="34"/>
    </row>
    <row r="45" spans="1:1" x14ac:dyDescent="0.2">
      <c r="A45" s="34"/>
    </row>
  </sheetData>
  <hyperlinks>
    <hyperlink ref="A4" r:id="rId1" xr:uid="{8E1C5508-89AB-451E-B627-49563065BAD4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368b55-e87a-4ebd-8029-6174d4e7c36d">
      <Terms xmlns="http://schemas.microsoft.com/office/infopath/2007/PartnerControls"/>
    </lcf76f155ced4ddcb4097134ff3c332f>
    <TaxCatchAll xmlns="77241950-2d33-4ddb-a3ca-c8110636c6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D44B7334CB2946A46025FE9C4C7073" ma:contentTypeVersion="12" ma:contentTypeDescription="Vytvoří nový dokument" ma:contentTypeScope="" ma:versionID="d43533fa7c1e5797bf736aab3b19fab2">
  <xsd:schema xmlns:xsd="http://www.w3.org/2001/XMLSchema" xmlns:xs="http://www.w3.org/2001/XMLSchema" xmlns:p="http://schemas.microsoft.com/office/2006/metadata/properties" xmlns:ns2="8c368b55-e87a-4ebd-8029-6174d4e7c36d" xmlns:ns3="77241950-2d33-4ddb-a3ca-c8110636c688" targetNamespace="http://schemas.microsoft.com/office/2006/metadata/properties" ma:root="true" ma:fieldsID="277b0a51b1aa99dd90bad2c24d65259f" ns2:_="" ns3:_="">
    <xsd:import namespace="8c368b55-e87a-4ebd-8029-6174d4e7c36d"/>
    <xsd:import namespace="77241950-2d33-4ddb-a3ca-c8110636c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68b55-e87a-4ebd-8029-6174d4e7c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abb5542-b20f-476f-b885-dfe2db77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41950-2d33-4ddb-a3ca-c8110636c6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fe627a-62b6-4319-b7f6-2a165d91368c}" ma:internalName="TaxCatchAll" ma:showField="CatchAllData" ma:web="77241950-2d33-4ddb-a3ca-c8110636c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FAD19-7972-4AA8-B45E-3C9F10307C1A}">
  <ds:schemaRefs>
    <ds:schemaRef ds:uri="http://schemas.microsoft.com/office/2006/metadata/properties"/>
    <ds:schemaRef ds:uri="http://schemas.microsoft.com/office/infopath/2007/PartnerControls"/>
    <ds:schemaRef ds:uri="8c368b55-e87a-4ebd-8029-6174d4e7c36d"/>
    <ds:schemaRef ds:uri="77241950-2d33-4ddb-a3ca-c8110636c688"/>
  </ds:schemaRefs>
</ds:datastoreItem>
</file>

<file path=customXml/itemProps2.xml><?xml version="1.0" encoding="utf-8"?>
<ds:datastoreItem xmlns:ds="http://schemas.openxmlformats.org/officeDocument/2006/customXml" ds:itemID="{C184F33E-C205-4190-8AD1-D9BD3ED91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821B2-425B-406C-8E07-76DD0239E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68b55-e87a-4ebd-8029-6174d4e7c36d"/>
    <ds:schemaRef ds:uri="77241950-2d33-4ddb-a3ca-c8110636c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Poznámka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pavel.endrle@vse.cz</dc:creator>
  <cp:keywords/>
  <dc:description/>
  <cp:lastModifiedBy>Pavel Endrle</cp:lastModifiedBy>
  <cp:revision/>
  <dcterms:created xsi:type="dcterms:W3CDTF">2025-03-31T17:34:36Z</dcterms:created>
  <dcterms:modified xsi:type="dcterms:W3CDTF">2026-03-09T07:28:56Z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  <property fmtid="{D5CDD505-2E9C-101B-9397-08002B2CF9AE}" pid="3" name="ContentTypeId">
    <vt:lpwstr>0x01010055D44B7334CB2946A46025FE9C4C7073</vt:lpwstr>
  </property>
  <property fmtid="{D5CDD505-2E9C-101B-9397-08002B2CF9AE}" pid="4" name="MediaServiceImageTags">
    <vt:lpwstr/>
  </property>
</Properties>
</file>