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/>
  <mc:AlternateContent xmlns:mc="http://schemas.openxmlformats.org/markup-compatibility/2006">
    <mc:Choice Requires="x15">
      <x15ac:absPath xmlns:x15ac="http://schemas.microsoft.com/office/spreadsheetml/2010/11/ac" url="https://qadvisorscz.sharepoint.com/sites/ProjektyQA/Shared Documents/VŠE/317_Příprava ZD na pořízení nového IS/05_Realizace/Přílohy/"/>
    </mc:Choice>
  </mc:AlternateContent>
  <xr:revisionPtr revIDLastSave="495" documentId="8_{58CA117C-AECE-4778-8AAA-24B42291F0A7}" xr6:coauthVersionLast="47" xr6:coauthVersionMax="47" xr10:uidLastSave="{09028E41-28B6-4CC2-8492-8AD5EF883EF3}"/>
  <bookViews>
    <workbookView xWindow="780" yWindow="780" windowWidth="21600" windowHeight="11295" xr2:uid="{55EC31BE-0159-40D3-AFDF-AC9E60A469B1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20" i="1"/>
  <c r="D27" i="1"/>
  <c r="E27" i="1" s="1"/>
  <c r="C23" i="1"/>
  <c r="D23" i="1" s="1"/>
  <c r="C9" i="1"/>
  <c r="C21" i="1"/>
  <c r="C19" i="1"/>
  <c r="C17" i="1"/>
  <c r="C15" i="1"/>
  <c r="C13" i="1"/>
  <c r="C11" i="1"/>
  <c r="D24" i="1"/>
  <c r="E24" i="1" s="1"/>
  <c r="D12" i="1"/>
  <c r="E12" i="1"/>
  <c r="D10" i="1"/>
  <c r="E10" i="1" s="1"/>
  <c r="D11" i="1"/>
  <c r="E11" i="1" s="1"/>
  <c r="D6" i="1"/>
  <c r="E6" i="1" s="1"/>
  <c r="E20" i="1"/>
  <c r="D15" i="1"/>
  <c r="E15" i="1" s="1"/>
  <c r="D17" i="1"/>
  <c r="E17" i="1" s="1"/>
  <c r="D18" i="1"/>
  <c r="E18" i="1" s="1"/>
  <c r="D16" i="1"/>
  <c r="E16" i="1" s="1"/>
  <c r="D13" i="1"/>
  <c r="E13" i="1" s="1"/>
  <c r="D4" i="1"/>
  <c r="E4" i="1" s="1"/>
  <c r="D5" i="1"/>
  <c r="E5" i="1" s="1"/>
  <c r="D8" i="1"/>
  <c r="E8" i="1" s="1"/>
  <c r="D7" i="1"/>
  <c r="E7" i="1" s="1"/>
  <c r="D14" i="1"/>
  <c r="E14" i="1" s="1"/>
  <c r="E23" i="1"/>
  <c r="C25" i="1" l="1"/>
  <c r="D19" i="1"/>
  <c r="E19" i="1" s="1"/>
  <c r="D9" i="1"/>
  <c r="E9" i="1" s="1"/>
  <c r="D3" i="1"/>
  <c r="E3" i="1" s="1"/>
  <c r="D21" i="1"/>
  <c r="E21" i="1" s="1"/>
  <c r="D22" i="1"/>
  <c r="E22" i="1" s="1"/>
  <c r="D25" i="1" l="1"/>
  <c r="E25" i="1" s="1"/>
</calcChain>
</file>

<file path=xl/sharedStrings.xml><?xml version="1.0" encoding="utf-8"?>
<sst xmlns="http://schemas.openxmlformats.org/spreadsheetml/2006/main" count="77" uniqueCount="66">
  <si>
    <t>Příloha č. 6 ZD</t>
  </si>
  <si>
    <t>č. milníku</t>
  </si>
  <si>
    <t>Předmět plnění</t>
  </si>
  <si>
    <t>Cena v Kč bez DPH</t>
  </si>
  <si>
    <t>DPH v Kč</t>
  </si>
  <si>
    <t>Cena v Kč včetně DPH</t>
  </si>
  <si>
    <t>Fakturační milník</t>
  </si>
  <si>
    <t>Implementace IS</t>
  </si>
  <si>
    <t>-</t>
  </si>
  <si>
    <t>1a</t>
  </si>
  <si>
    <t>Zpracování implementační analýzy systému do prostředí SÚZ VŠE</t>
  </si>
  <si>
    <t>Fakturační milník A</t>
  </si>
  <si>
    <t>1b</t>
  </si>
  <si>
    <t>1c</t>
  </si>
  <si>
    <t>Integrace 21 komponentů definovaných ZD v kapitole 3.4 (příloha č. 1 ZD)</t>
  </si>
  <si>
    <t>1d</t>
  </si>
  <si>
    <t>Migrace dat</t>
  </si>
  <si>
    <t>1e</t>
  </si>
  <si>
    <t>Vývoj IS - fáze 1</t>
  </si>
  <si>
    <t>Fakturační milník B</t>
  </si>
  <si>
    <t>Integrační platforma</t>
  </si>
  <si>
    <t>2a</t>
  </si>
  <si>
    <t xml:space="preserve"> Implementace a kompletní provoz integrační platformy v prostředí SÚZ VŠE</t>
  </si>
  <si>
    <t>Fakturace na základě akceptace implementace IP</t>
  </si>
  <si>
    <t>Cena za zavedení 5 nových systému do integrační platformy</t>
  </si>
  <si>
    <t>3a</t>
  </si>
  <si>
    <t>Cena za zavedení 1 nového systému do integrační platformy*</t>
  </si>
  <si>
    <t>Fakturace na základě skutečného čerpání (počtu integrovaných systémů)</t>
  </si>
  <si>
    <t>Rozvoj systému - fáze 2</t>
  </si>
  <si>
    <t>4a</t>
  </si>
  <si>
    <t>Realizace rozvojových požadaků - fáze 2</t>
  </si>
  <si>
    <t>Fakturační milník C</t>
  </si>
  <si>
    <t>Rozvojové práce ve výši 200 MD na období 60 měsíců od akceptace systému pro rozvojové požadavky fáze 3 a další blíže nespecifikované úpravy IS</t>
  </si>
  <si>
    <t>5a</t>
  </si>
  <si>
    <t>Cena 1 MD** rozvojových prací</t>
  </si>
  <si>
    <t>Fakturace na základě skutečného čerpání</t>
  </si>
  <si>
    <t>Cena za užití systému po dobu trvání smlouvy***</t>
  </si>
  <si>
    <t>6a</t>
  </si>
  <si>
    <t>Cena za úžití systému - 1 měsíc</t>
  </si>
  <si>
    <t>Fakturovaná měsíčně po akceptaci systému</t>
  </si>
  <si>
    <t>Cena za užití integrační platformy po dobu trvání smlouvy****</t>
  </si>
  <si>
    <t>7a</t>
  </si>
  <si>
    <t>Cena za užití integrační platformy - 1 měsíc</t>
  </si>
  <si>
    <t>Fakturace na základě skutečného čerpání (po implementaci měsíčně)</t>
  </si>
  <si>
    <t>Provozní podpora/servis po dobu 60 měsíců</t>
  </si>
  <si>
    <t>8a</t>
  </si>
  <si>
    <t>Cena za poskytnutí podpory/servisu - 1 měsíc</t>
  </si>
  <si>
    <t>Exit plán</t>
  </si>
  <si>
    <t>9a</t>
  </si>
  <si>
    <t>Cena za poskytnutí služeb/výstupů v souvislosti s Exit plánem (příloha č. 12 ZD)</t>
  </si>
  <si>
    <t>Fakturace na základě akceptace výstupu</t>
  </si>
  <si>
    <t>Celková cena pro potřeby hodnocení (předběžné) nabídky*****</t>
  </si>
  <si>
    <t>A</t>
  </si>
  <si>
    <t>Cena za nabytí užívacího práva s možností dalšího rozvoje a provozu IS (vč. případné integrační platformy) po pozbytí účinnosti smlouvy, nebo v případě ukončení rozvoje či podpory IS (vč. případné integrační platformy) ze strany Dodavatele</t>
  </si>
  <si>
    <t>Fakturace pouze v případě využití Opce</t>
  </si>
  <si>
    <t>Doplní Účastník (Dodavatel)</t>
  </si>
  <si>
    <t>*</t>
  </si>
  <si>
    <t>Cena na zavedení nového systému do integrační platformy, které budou hrazeny Dodavateli v případě, že bude do integrační platformy integrován nový datový zdroj nebo konzument. Jedná se o maximální možnou a nepřekročitelnou cenu.</t>
  </si>
  <si>
    <t>**</t>
  </si>
  <si>
    <t>MD (manday): člověkoden, tj. osm (8) hodin práce jednoho pracovníka Dodavatele</t>
  </si>
  <si>
    <t>***</t>
  </si>
  <si>
    <t>Pro potřeby hodnocení je započtena perioda 60 měsíců.</t>
  </si>
  <si>
    <t>****</t>
  </si>
  <si>
    <t>Cena za užití interační platformy, bude-li její implementace ze strany Zadavatele požadována. Jedná se o maximální možnou a nepřekročitelnou cenu. Pro potřeby hodnocení je započtena perioda 54 měsíců.</t>
  </si>
  <si>
    <t>*****</t>
  </si>
  <si>
    <t>Pro potřeby hodnocení výhodnosti podané (předběžné) nabídky budou započteny položky 1 - 9, jako prostá suma.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</si>
</sst>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rgb="FF0D0D0D"/>
      <name val="Arial"/>
      <family val="2"/>
      <charset val="238"/>
    </font>
    <font>
      <b/>
      <sz val="10"/>
      <color rgb="FF0D0D0D"/>
      <name val="Arial"/>
      <family val="2"/>
      <charset val="238"/>
    </font>
    <font>
      <sz val="10"/>
      <color rgb="FF0D0D0D"/>
      <name val="Arial"/>
    </font>
    <font>
      <b/>
      <sz val="10"/>
      <color rgb="FF0D0D0D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0" fillId="3" borderId="0" xfId="0" applyFill="1"/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1794E-B0D2-4D58-BB8A-67E1411FD424}">
  <dimension ref="A1:H35"/>
  <sheetViews>
    <sheetView tabSelected="1" zoomScale="80" zoomScaleNormal="80" workbookViewId="0">
      <selection activeCell="C3" sqref="C3"/>
    </sheetView>
  </sheetViews>
  <sheetFormatPr defaultRowHeight="15"/>
  <cols>
    <col min="1" max="1" width="13" bestFit="1" customWidth="1"/>
    <col min="2" max="2" width="41.140625" customWidth="1"/>
    <col min="3" max="3" width="18.85546875" customWidth="1"/>
    <col min="4" max="4" width="15.42578125" customWidth="1"/>
    <col min="5" max="5" width="18.85546875" customWidth="1"/>
    <col min="6" max="6" width="25.5703125" customWidth="1"/>
    <col min="7" max="7" width="23.85546875" customWidth="1"/>
    <col min="8" max="8" width="36.5703125" bestFit="1" customWidth="1"/>
  </cols>
  <sheetData>
    <row r="1" spans="1:7">
      <c r="A1" s="2" t="s">
        <v>0</v>
      </c>
    </row>
    <row r="2" spans="1:7" ht="23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7" ht="38.1" customHeight="1">
      <c r="A3" s="6">
        <v>1</v>
      </c>
      <c r="B3" s="8" t="s">
        <v>7</v>
      </c>
      <c r="C3" s="9">
        <f>SUM(C4:C8)</f>
        <v>0</v>
      </c>
      <c r="D3" s="12">
        <f>C3*0.21</f>
        <v>0</v>
      </c>
      <c r="E3" s="12">
        <f>C3+D3</f>
        <v>0</v>
      </c>
      <c r="F3" s="7" t="s">
        <v>8</v>
      </c>
    </row>
    <row r="4" spans="1:7" ht="44.25" customHeight="1">
      <c r="A4" s="5" t="s">
        <v>9</v>
      </c>
      <c r="B4" s="10" t="s">
        <v>10</v>
      </c>
      <c r="C4" s="11"/>
      <c r="D4" s="13">
        <f t="shared" ref="D4:D25" si="0">C4*0.21</f>
        <v>0</v>
      </c>
      <c r="E4" s="13">
        <f t="shared" ref="E4:E25" si="1">C4+D4</f>
        <v>0</v>
      </c>
      <c r="F4" s="24" t="s">
        <v>11</v>
      </c>
      <c r="G4" s="1"/>
    </row>
    <row r="5" spans="1:7" ht="38.1" customHeight="1">
      <c r="A5" s="5" t="s">
        <v>12</v>
      </c>
      <c r="B5" s="10" t="s">
        <v>7</v>
      </c>
      <c r="C5" s="11"/>
      <c r="D5" s="13">
        <f>C5*0.21</f>
        <v>0</v>
      </c>
      <c r="E5" s="13">
        <f>C5+D5</f>
        <v>0</v>
      </c>
      <c r="F5" s="25"/>
      <c r="G5" s="1"/>
    </row>
    <row r="6" spans="1:7" ht="42.75" customHeight="1">
      <c r="A6" s="5" t="s">
        <v>13</v>
      </c>
      <c r="B6" s="10" t="s">
        <v>14</v>
      </c>
      <c r="C6" s="11"/>
      <c r="D6" s="13">
        <f>C6*0.21</f>
        <v>0</v>
      </c>
      <c r="E6" s="13">
        <f>C6+D6</f>
        <v>0</v>
      </c>
      <c r="F6" s="25"/>
      <c r="G6" s="1"/>
    </row>
    <row r="7" spans="1:7" ht="25.5" customHeight="1">
      <c r="A7" s="5" t="s">
        <v>15</v>
      </c>
      <c r="B7" s="10" t="s">
        <v>16</v>
      </c>
      <c r="C7" s="11"/>
      <c r="D7" s="13">
        <f t="shared" si="0"/>
        <v>0</v>
      </c>
      <c r="E7" s="13">
        <f t="shared" si="1"/>
        <v>0</v>
      </c>
      <c r="F7" s="26"/>
      <c r="G7" s="1"/>
    </row>
    <row r="8" spans="1:7" ht="25.5" customHeight="1">
      <c r="A8" s="5" t="s">
        <v>17</v>
      </c>
      <c r="B8" s="10" t="s">
        <v>18</v>
      </c>
      <c r="C8" s="11"/>
      <c r="D8" s="13">
        <f>C8*0.21</f>
        <v>0</v>
      </c>
      <c r="E8" s="13">
        <f>C8+D8</f>
        <v>0</v>
      </c>
      <c r="F8" s="22" t="s">
        <v>19</v>
      </c>
      <c r="G8" s="1"/>
    </row>
    <row r="9" spans="1:7">
      <c r="A9" s="6">
        <v>2</v>
      </c>
      <c r="B9" s="8" t="s">
        <v>20</v>
      </c>
      <c r="C9" s="9">
        <f>C10</f>
        <v>0</v>
      </c>
      <c r="D9" s="12">
        <f t="shared" ref="D9" si="2">C9*0.21</f>
        <v>0</v>
      </c>
      <c r="E9" s="12">
        <f t="shared" ref="E9" si="3">C9+D9</f>
        <v>0</v>
      </c>
      <c r="F9" s="7" t="s">
        <v>8</v>
      </c>
    </row>
    <row r="10" spans="1:7" ht="56.25" customHeight="1">
      <c r="A10" s="5" t="s">
        <v>21</v>
      </c>
      <c r="B10" s="10" t="s">
        <v>22</v>
      </c>
      <c r="C10" s="11"/>
      <c r="D10" s="13">
        <f t="shared" ref="D10" si="4">C10*0.21</f>
        <v>0</v>
      </c>
      <c r="E10" s="13">
        <f t="shared" ref="E10" si="5">C10+D10</f>
        <v>0</v>
      </c>
      <c r="F10" s="5" t="s">
        <v>23</v>
      </c>
      <c r="G10" s="1"/>
    </row>
    <row r="11" spans="1:7" ht="40.5" customHeight="1">
      <c r="A11" s="19">
        <v>3</v>
      </c>
      <c r="B11" s="18" t="s">
        <v>24</v>
      </c>
      <c r="C11" s="20">
        <f>C12*5</f>
        <v>0</v>
      </c>
      <c r="D11" s="12">
        <f t="shared" ref="D11" si="6">C11*0.21</f>
        <v>0</v>
      </c>
      <c r="E11" s="12">
        <f t="shared" ref="E11" si="7">C11+D11</f>
        <v>0</v>
      </c>
      <c r="F11" s="7" t="s">
        <v>8</v>
      </c>
      <c r="G11" s="1"/>
    </row>
    <row r="12" spans="1:7" ht="56.25" customHeight="1">
      <c r="A12" s="5" t="s">
        <v>25</v>
      </c>
      <c r="B12" s="10" t="s">
        <v>26</v>
      </c>
      <c r="C12" s="11"/>
      <c r="D12" s="13">
        <f>C12*0.21</f>
        <v>0</v>
      </c>
      <c r="E12" s="13">
        <f>C12+D12</f>
        <v>0</v>
      </c>
      <c r="F12" s="5" t="s">
        <v>27</v>
      </c>
      <c r="G12" s="1"/>
    </row>
    <row r="13" spans="1:7">
      <c r="A13" s="6">
        <v>4</v>
      </c>
      <c r="B13" s="8" t="s">
        <v>28</v>
      </c>
      <c r="C13" s="9">
        <f>C14</f>
        <v>0</v>
      </c>
      <c r="D13" s="12">
        <f t="shared" si="0"/>
        <v>0</v>
      </c>
      <c r="E13" s="12">
        <f t="shared" si="1"/>
        <v>0</v>
      </c>
      <c r="F13" s="8" t="s">
        <v>8</v>
      </c>
      <c r="G13" s="1"/>
    </row>
    <row r="14" spans="1:7" ht="30" customHeight="1">
      <c r="A14" s="5" t="s">
        <v>29</v>
      </c>
      <c r="B14" s="10" t="s">
        <v>30</v>
      </c>
      <c r="C14" s="11"/>
      <c r="D14" s="13">
        <f t="shared" si="0"/>
        <v>0</v>
      </c>
      <c r="E14" s="13">
        <f>C14+D14</f>
        <v>0</v>
      </c>
      <c r="F14" s="5" t="s">
        <v>31</v>
      </c>
      <c r="G14" s="1"/>
    </row>
    <row r="15" spans="1:7" ht="58.5" customHeight="1">
      <c r="A15" s="6">
        <v>5</v>
      </c>
      <c r="B15" s="18" t="s">
        <v>32</v>
      </c>
      <c r="C15" s="9">
        <f>C16*200</f>
        <v>0</v>
      </c>
      <c r="D15" s="12">
        <f t="shared" si="0"/>
        <v>0</v>
      </c>
      <c r="E15" s="12">
        <f t="shared" si="1"/>
        <v>0</v>
      </c>
      <c r="F15" s="7" t="s">
        <v>8</v>
      </c>
    </row>
    <row r="16" spans="1:7" ht="36.75" customHeight="1">
      <c r="A16" s="5" t="s">
        <v>33</v>
      </c>
      <c r="B16" s="10" t="s">
        <v>34</v>
      </c>
      <c r="C16" s="11"/>
      <c r="D16" s="13">
        <f t="shared" si="0"/>
        <v>0</v>
      </c>
      <c r="E16" s="13">
        <f t="shared" si="1"/>
        <v>0</v>
      </c>
      <c r="F16" s="5" t="s">
        <v>35</v>
      </c>
    </row>
    <row r="17" spans="1:8" ht="33" customHeight="1">
      <c r="A17" s="6">
        <v>6</v>
      </c>
      <c r="B17" s="8" t="s">
        <v>36</v>
      </c>
      <c r="C17" s="9">
        <f>C18*60</f>
        <v>0</v>
      </c>
      <c r="D17" s="12">
        <f t="shared" si="0"/>
        <v>0</v>
      </c>
      <c r="E17" s="12">
        <f t="shared" si="1"/>
        <v>0</v>
      </c>
      <c r="F17" s="7" t="s">
        <v>8</v>
      </c>
    </row>
    <row r="18" spans="1:8" ht="33" customHeight="1">
      <c r="A18" s="5" t="s">
        <v>37</v>
      </c>
      <c r="B18" s="10" t="s">
        <v>38</v>
      </c>
      <c r="C18" s="11"/>
      <c r="D18" s="13">
        <f t="shared" ref="D18:D19" si="8">C18*0.21</f>
        <v>0</v>
      </c>
      <c r="E18" s="13">
        <f t="shared" ref="E18:E19" si="9">C18+D18</f>
        <v>0</v>
      </c>
      <c r="F18" s="5" t="s">
        <v>39</v>
      </c>
    </row>
    <row r="19" spans="1:8" ht="29.25" customHeight="1">
      <c r="A19" s="6">
        <v>7</v>
      </c>
      <c r="B19" s="8" t="s">
        <v>40</v>
      </c>
      <c r="C19" s="9">
        <f>C20*54</f>
        <v>0</v>
      </c>
      <c r="D19" s="12">
        <f t="shared" si="8"/>
        <v>0</v>
      </c>
      <c r="E19" s="12">
        <f t="shared" si="9"/>
        <v>0</v>
      </c>
      <c r="F19" s="7" t="s">
        <v>8</v>
      </c>
    </row>
    <row r="20" spans="1:8" ht="44.25" customHeight="1">
      <c r="A20" s="5" t="s">
        <v>41</v>
      </c>
      <c r="B20" s="10" t="s">
        <v>42</v>
      </c>
      <c r="C20" s="11"/>
      <c r="D20" s="13">
        <f>C20*0.21</f>
        <v>0</v>
      </c>
      <c r="E20" s="13">
        <f>C20+D20</f>
        <v>0</v>
      </c>
      <c r="F20" s="5" t="s">
        <v>43</v>
      </c>
      <c r="G20" s="1"/>
    </row>
    <row r="21" spans="1:8" ht="61.5" customHeight="1">
      <c r="A21" s="6">
        <v>8</v>
      </c>
      <c r="B21" s="8" t="s">
        <v>44</v>
      </c>
      <c r="C21" s="12">
        <f>C22*60</f>
        <v>0</v>
      </c>
      <c r="D21" s="12">
        <f t="shared" si="0"/>
        <v>0</v>
      </c>
      <c r="E21" s="12">
        <f t="shared" si="1"/>
        <v>0</v>
      </c>
      <c r="F21" s="7" t="s">
        <v>8</v>
      </c>
    </row>
    <row r="22" spans="1:8" ht="36.75" customHeight="1">
      <c r="A22" s="4" t="s">
        <v>45</v>
      </c>
      <c r="B22" s="14" t="s">
        <v>46</v>
      </c>
      <c r="C22" s="11"/>
      <c r="D22" s="15">
        <f t="shared" si="0"/>
        <v>0</v>
      </c>
      <c r="E22" s="15">
        <f t="shared" si="1"/>
        <v>0</v>
      </c>
      <c r="F22" s="4" t="s">
        <v>39</v>
      </c>
    </row>
    <row r="23" spans="1:8">
      <c r="A23" s="6">
        <v>9</v>
      </c>
      <c r="B23" s="8" t="s">
        <v>47</v>
      </c>
      <c r="C23" s="12">
        <f>C24</f>
        <v>0</v>
      </c>
      <c r="D23" s="12">
        <f>C23*0.21</f>
        <v>0</v>
      </c>
      <c r="E23" s="12">
        <f t="shared" si="1"/>
        <v>0</v>
      </c>
      <c r="F23" s="7" t="s">
        <v>8</v>
      </c>
      <c r="H23" s="21"/>
    </row>
    <row r="24" spans="1:8" ht="35.25" customHeight="1">
      <c r="A24" s="4" t="s">
        <v>48</v>
      </c>
      <c r="B24" s="14" t="s">
        <v>49</v>
      </c>
      <c r="C24" s="11"/>
      <c r="D24" s="15">
        <f t="shared" ref="D24" si="10">C24*0.21</f>
        <v>0</v>
      </c>
      <c r="E24" s="15">
        <f t="shared" ref="E24" si="11">C24+D24</f>
        <v>0</v>
      </c>
      <c r="F24" s="4" t="s">
        <v>50</v>
      </c>
    </row>
    <row r="25" spans="1:8" ht="39" customHeight="1">
      <c r="A25" s="23" t="s">
        <v>51</v>
      </c>
      <c r="B25" s="23"/>
      <c r="C25" s="16">
        <f>C3+C9+C11+C13+C15+C17+C19+C21+C23</f>
        <v>0</v>
      </c>
      <c r="D25" s="16">
        <f t="shared" si="0"/>
        <v>0</v>
      </c>
      <c r="E25" s="16">
        <f t="shared" si="1"/>
        <v>0</v>
      </c>
      <c r="F25" s="17" t="s">
        <v>8</v>
      </c>
    </row>
    <row r="26" spans="1:8" ht="9" customHeight="1"/>
    <row r="27" spans="1:8" ht="73.5" customHeight="1">
      <c r="A27" s="6" t="s">
        <v>52</v>
      </c>
      <c r="B27" s="8" t="s">
        <v>53</v>
      </c>
      <c r="C27" s="11"/>
      <c r="D27" s="12">
        <f>C27*0.21</f>
        <v>0</v>
      </c>
      <c r="E27" s="12">
        <f>C27+D27</f>
        <v>0</v>
      </c>
      <c r="F27" s="6" t="s">
        <v>54</v>
      </c>
    </row>
    <row r="28" spans="1:8" ht="15.75" customHeight="1"/>
    <row r="29" spans="1:8">
      <c r="A29" s="2"/>
      <c r="B29" s="3" t="s">
        <v>55</v>
      </c>
    </row>
    <row r="30" spans="1:8">
      <c r="A30" t="s">
        <v>56</v>
      </c>
      <c r="B30" t="s">
        <v>57</v>
      </c>
    </row>
    <row r="31" spans="1:8">
      <c r="A31" t="s">
        <v>58</v>
      </c>
      <c r="B31" t="s">
        <v>59</v>
      </c>
    </row>
    <row r="32" spans="1:8">
      <c r="A32" t="s">
        <v>60</v>
      </c>
      <c r="B32" t="s">
        <v>61</v>
      </c>
    </row>
    <row r="33" spans="1:2">
      <c r="A33" t="s">
        <v>62</v>
      </c>
      <c r="B33" t="s">
        <v>63</v>
      </c>
    </row>
    <row r="34" spans="1:2">
      <c r="A34" t="s">
        <v>64</v>
      </c>
      <c r="B34" t="s">
        <v>65</v>
      </c>
    </row>
    <row r="35" spans="1:2">
      <c r="B35" s="3"/>
    </row>
  </sheetData>
  <mergeCells count="2">
    <mergeCell ref="A25:B25"/>
    <mergeCell ref="F4:F7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97845d-19c8-45c1-9413-700c2247a280" xsi:nil="true"/>
    <lcf76f155ced4ddcb4097134ff3c332f xmlns="ab7191e6-ba6a-4e94-9862-0dca1aec6dc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2CBCB6732BBA418EB47EA749ADA4E7" ma:contentTypeVersion="11" ma:contentTypeDescription="Create a new document." ma:contentTypeScope="" ma:versionID="d06170f82da6915f2af3a128086a1c3d">
  <xsd:schema xmlns:xsd="http://www.w3.org/2001/XMLSchema" xmlns:xs="http://www.w3.org/2001/XMLSchema" xmlns:p="http://schemas.microsoft.com/office/2006/metadata/properties" xmlns:ns2="ab7191e6-ba6a-4e94-9862-0dca1aec6dc2" xmlns:ns3="5d97845d-19c8-45c1-9413-700c2247a280" targetNamespace="http://schemas.microsoft.com/office/2006/metadata/properties" ma:root="true" ma:fieldsID="3e2af9b9a913cc1aa4b65afdf2ed7d0c" ns2:_="" ns3:_="">
    <xsd:import namespace="ab7191e6-ba6a-4e94-9862-0dca1aec6dc2"/>
    <xsd:import namespace="5d97845d-19c8-45c1-9413-700c2247a2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191e6-ba6a-4e94-9862-0dca1aec6d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6a5b446c-da8a-4c7a-a8cf-7e755f4201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45d-19c8-45c1-9413-700c2247a28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ee9d314-1d4b-4486-b364-1b99caf70c54}" ma:internalName="TaxCatchAll" ma:showField="CatchAllData" ma:web="5d97845d-19c8-45c1-9413-700c2247a2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0D8632-B650-48EC-A9D2-157184C627A2}"/>
</file>

<file path=customXml/itemProps2.xml><?xml version="1.0" encoding="utf-8"?>
<ds:datastoreItem xmlns:ds="http://schemas.openxmlformats.org/officeDocument/2006/customXml" ds:itemID="{3C36D997-5684-4A62-81B5-6D6E4DDF8F4D}"/>
</file>

<file path=customXml/itemProps3.xml><?xml version="1.0" encoding="utf-8"?>
<ds:datastoreItem xmlns:ds="http://schemas.openxmlformats.org/officeDocument/2006/customXml" ds:itemID="{4EB2F629-F80A-48AC-960D-9537E42D49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Šorf</dc:creator>
  <cp:keywords/>
  <dc:description/>
  <cp:lastModifiedBy>Roman Košut</cp:lastModifiedBy>
  <cp:revision/>
  <dcterms:created xsi:type="dcterms:W3CDTF">2025-07-16T11:29:33Z</dcterms:created>
  <dcterms:modified xsi:type="dcterms:W3CDTF">2025-10-01T13:46:11Z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0x0101005A2CBCB6732BBA418EB47EA749ADA4E7</vt:lpwstr>
  </property>
  <property fmtid="{D5CDD505-2E9C-101B-9397-08002B2CF9AE}" pid="3" name="MediaServiceImageTags">
    <vt:lpwstr/>
  </property>
</Properties>
</file>