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xrihm03\Documents\Osobní\IT AV VR vybavení\"/>
    </mc:Choice>
  </mc:AlternateContent>
  <xr:revisionPtr revIDLastSave="0" documentId="13_ncr:1_{ADA1C3BA-813B-4A02-9C1D-A67D43A0F854}" xr6:coauthVersionLast="47" xr6:coauthVersionMax="47" xr10:uidLastSave="{00000000-0000-0000-0000-000000000000}"/>
  <bookViews>
    <workbookView xWindow="-120" yWindow="-120" windowWidth="29040" windowHeight="15840" xr2:uid="{77DEF3E9-E3E4-47FF-848F-71E90D352897}"/>
  </bookViews>
  <sheets>
    <sheet name="List1" sheetId="1" r:id="rId1"/>
  </sheets>
  <definedNames>
    <definedName name="_xlnm.Print_Area" localSheetId="0">List1!$A$1:$J$126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8" i="1" l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19" i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19" i="1"/>
  <c r="H19" i="1" s="1"/>
  <c r="G119" i="1" l="1"/>
  <c r="H83" i="1"/>
  <c r="H20" i="1"/>
  <c r="H119" i="1"/>
  <c r="H121" i="1" s="1"/>
  <c r="G121" i="1"/>
  <c r="G83" i="1"/>
  <c r="G20" i="1"/>
</calcChain>
</file>

<file path=xl/sharedStrings.xml><?xml version="1.0" encoding="utf-8"?>
<sst xmlns="http://schemas.openxmlformats.org/spreadsheetml/2006/main" count="175" uniqueCount="154">
  <si>
    <t>1.1.2.1.1.1.2.5 Movité věci pro KA 6.2 - Laboratoř pro marketingový výzkum</t>
  </si>
  <si>
    <t>Ident</t>
  </si>
  <si>
    <t>Položka</t>
  </si>
  <si>
    <t>Parametrizace</t>
  </si>
  <si>
    <t>Předpokládaná cena s DPH/ks</t>
  </si>
  <si>
    <t>Ks</t>
  </si>
  <si>
    <t>Cena bez DPH celkem</t>
  </si>
  <si>
    <t>Cena s DPH celkem</t>
  </si>
  <si>
    <t>8kanálový biofeedback a neurofeedback systém s možností měření EEG (elektroencefalografie), EMG (elektromyografie), HRV (variabilita srdeční frekvence), GSR (galvanická reakce kůže), teploty a respirační frekvence; vzorkovací frekvence až 2048 Hz na kanál, 24bitové A/D převodníky pro vysokou přesnost, USB/bezdrátová komunikace pro snadný přenos dat, interní dobíjecí baterie s dlouhou výdrží, kompatibilní software umožňující real-time analýzu signálů, tvorbu terapeutických programů a přizpůsobitelné uživatelské rozhraní, modulární struktura umožňující rozšíření či výměnu senzorů, certifikace CE a FDA, kompaktní a přenosný design s hmotností cca 500 g, provozní podmínky: teplota 5–40 °C, vlhkost 20–80 % nekondenzující.</t>
  </si>
  <si>
    <t>Celkem:</t>
  </si>
  <si>
    <t>1.1.2.1.2.1.1.11 Drobný hmotný majetek pro KA 6.2 - Laboratoř pro marketingový výzkum</t>
  </si>
  <si>
    <t>Rozhraní: 2x HDMI 2.0; 1x DisplayPort 1.2; 3.5mm jack výstup na sluchátka</t>
  </si>
  <si>
    <t>Polohovatelnost: Výška min. 150mm; VESA (100x100); Pivot</t>
  </si>
  <si>
    <t>Náhlavní sluchátka se zasunovatelným mikrofonem; 20–22000 Hz; 3,5mm jack; int. ovladač hlasitosti a vypnutí mikrofonu; 3m odpojitelný kabel</t>
  </si>
  <si>
    <t>NAS:</t>
  </si>
  <si>
    <t>2x pozice pro disk (2,5" a 3,5")</t>
  </si>
  <si>
    <t>RAID 0, RAID 1 (zrcadlení)</t>
  </si>
  <si>
    <t>1x LAN</t>
  </si>
  <si>
    <t>2x USB 3.2 Gen 1</t>
  </si>
  <si>
    <t>1 GB DDR3</t>
  </si>
  <si>
    <t>Frekvence procesoru 1,3 GHz</t>
  </si>
  <si>
    <t>GDPR ready</t>
  </si>
  <si>
    <t>HDD: Pevný disk - Enterprise - 20 TB - interní - 3.5" - SATA 6Gb/s - 7200 ot/min. - vyrovnávací paměť: 512 MB</t>
  </si>
  <si>
    <t>8jádrové CPU se 4 výkonnostními a 4 úspornými jádry, 10jádrovým GPU a 16jádrovým Neural Enginem</t>
  </si>
  <si>
    <t>2TB SSD úložiště</t>
  </si>
  <si>
    <t>16 GB jednotné paměti</t>
  </si>
  <si>
    <t>Dva porty Thunderbolt / USB 4</t>
  </si>
  <si>
    <t>Dva porty USB 3</t>
  </si>
  <si>
    <t>Gigabitový ethernet</t>
  </si>
  <si>
    <t>OS: MacOS</t>
  </si>
  <si>
    <t>Videokonferenční webkamera s rozlišením Full HD (1920 × 1080 px), úhel záběru 360°, vestavěný stereo mikrofon, automatické ostření, redukce okolních ruchů, korekce při slabém osvětlení, sledování obličeje, ovládání na dálku</t>
  </si>
  <si>
    <t>Projektor LCD lampový, Full HD, nativní rozlišení 1920 × 1080, 16:9, svítivost 3200 ANSI lm, kontrast 10000:1, HDMI 1.4, VGA, Kompozitní, WiFi, reproduktory</t>
  </si>
  <si>
    <t>Projekční vzdálenost (min.) 0,7 m</t>
  </si>
  <si>
    <t>Projekční vzdálenost (max.) 8,2 m</t>
  </si>
  <si>
    <t>Úhlopříčka obrazu (min.) 76,2 cm (30 ")</t>
  </si>
  <si>
    <t>Úhlopříčka obrazu (max.) 762 cm (300 ")</t>
  </si>
  <si>
    <t>Outdoorová kamera - se záznamem 5,3K/60fps, 4K/120fps, 2,7K/120fps 1080p/240fps, stabilizace obrazu HyperSmooth 5.0, zadní dotykový LCD displej, přední selfie display, časosběrný režim TimeWarp 3.0, vodotěsnost bez obalu 10m, slot na MicroSDXC, USB-C, WiFi, Bluetooth, hlasové ovládání, Li-Ion baterie Enduro</t>
  </si>
  <si>
    <t>Externí disk 2000 GB - SSD úložiště, s připojením USB 3.2 Gen 2 (USB 3.1), rychlost čtení až 1050MB/s, rychlost zápisu až 1000MB/s, stupeň krytí IP 55, AES-256 šifrování, materiál guma, kabel a redukce součástí balení</t>
  </si>
  <si>
    <t>Set stativ a fluidní hlava: Stativ  je vybaven fluidní videohlavou 502 s integrovanou polokouli 75 mm,profesionální hliníkový tripod s dvojitou nohou, zemní středovou rozpěrou a přenosnou polstrovanou tašku. Hlava je opatřena variabilním systémem tažení kapalin v pákových a naklápěcích pohybech. Hlava má pevně nastavenou vyvažovací sílu na 4 kg. Její maximální zatížení je 7 kg. Easy link konektor umožní snadné propojení příslušenství, jako je například externí monitor.</t>
  </si>
  <si>
    <t>Digitální kamera - profesionální, se snímačem BSI MOS 1/2,5", rozlišení snímače 8,29 Mpx, 24× optický ZOOM, 3,5" displej, optická stabilizace obrazu, max. rozlišení videa Ultra HD (3840 × 2160), max. snímkovací frekvence 60 sn./s, stereo ozvučení videa, kompatibilní s paměťovou kartou micro SD, micro SDHC a micro SDXC, podporovaný formát JPEG, H.264, MP4 a MOV, výstup HDMI, rozhraní USB 2.0 a bezdrátové rozhraní Wi-Fi, napájení zajišťuje akumulátor</t>
  </si>
  <si>
    <t>Mikrofon - na stativ, připojení skrze XLR, kondenzátorový, směrové snímání, frekvence od 20 do 20000 Hz, impedance 200 Ohm, nutnost fantomového napájení (+48 V), kufřík a stojánek v balení</t>
  </si>
  <si>
    <t>Digital Wireless System</t>
  </si>
  <si>
    <t>With ME 3-II condenser headset microphone</t>
  </si>
  <si>
    <t>Frequency range R1-6: 520 - 576 MHz</t>
  </si>
  <si>
    <t>Polar pattern: cardioid</t>
  </si>
  <si>
    <t>Switching bandwidth: 56 MHz</t>
  </si>
  <si>
    <t>Dynamic range: 134 dB</t>
  </si>
  <si>
    <t>Audio transmission range: 20 - 20000 Hz</t>
  </si>
  <si>
    <t>Transmitter power: 10 mW</t>
  </si>
  <si>
    <t>4-Digit battery indicator on receiver</t>
  </si>
  <si>
    <t>Mobile access possible via Smart Assist App for system settings</t>
  </si>
  <si>
    <t>Operating time with AA batteries: up to 8 hours</t>
  </si>
  <si>
    <t>2 BNC antenna connectors</t>
  </si>
  <si>
    <t>Outputs: XLR, jack (balanced/unbalanced)</t>
  </si>
  <si>
    <t>Incl. 2 x antennas, power supply with country adapter, rackmount set and AA batteries</t>
  </si>
  <si>
    <t>Grafická karta: integrovaná; „Average G3D Mark“ 2 500 bodů dle videocardbenchmark.net</t>
  </si>
  <si>
    <t>Operační paměť: 16 GB RAM</t>
  </si>
  <si>
    <t>Úložiště: 512 GB M.2 SSD PCIe NVMe</t>
  </si>
  <si>
    <t>Konektivita: Wi-Fi 6E + BT5; ethernet</t>
  </si>
  <si>
    <t>Rozhraní: 1× USB-C 4 (podpora Thunderbolt 40 Gb/s, DP a napájení notebooku); 1× USB-C; 2× USB-A 3.0; 1× HDMI 2.1; 1× RJ-45 (LAN)</t>
  </si>
  <si>
    <t>Výbava:podsvícená klávesnice s numerickou částí; Webová kamera HD 720p s krytkou; čtečka otisků prstů; TPM čip v2.0; slot na bezpečnostní zámek</t>
  </si>
  <si>
    <t>Operační systém: Windows 10/11</t>
  </si>
  <si>
    <t>Hmotnost: do 1,8 kg</t>
  </si>
  <si>
    <t>1.1.2.1.2.1.2.6 Materiál pro KA 6.2 - Laboratoř pro marketingový výzkum</t>
  </si>
  <si>
    <t>předpokládaná cena bez DPH/ks</t>
  </si>
  <si>
    <t>Paměťová karta 512 GB - micro SDXC, rychlost čtení až 190 MB/s, rychlost zápisu až 130 MB/s</t>
  </si>
  <si>
    <t>Speed Class 10, UHS-I, U3 Speed, Video Speed Class V30, Application Performance A2, nahrávání videa ve 4K</t>
  </si>
  <si>
    <t>adaptér na klasickou SD v balení</t>
  </si>
  <si>
    <t>prodlužovací napájecí přívod, počet zásuvek: 5 individuální vypínač pro každou zásuvku + podsvětlený společný vypínač všech zásuvek;</t>
  </si>
  <si>
    <t>délka: 3m;  230V/10A</t>
  </si>
  <si>
    <t>Galvanic Skin Response monitoring device for home biofeedback. The GSR 2 precisely monitors your stress levels by translating tiny tension-related changes in skin pores into a rising or falling tone. By resting two fingers on the sensing plates you learn to lower the pitch and your stress level. Features: 9V battery (included). Ergonomically shaped for a most comfortable and natural grip. Provides tonal feedback through speaker or earphones.</t>
  </si>
  <si>
    <t>propojovací HDMI kabel 8K@60Hz, 4K@120Hz délka 5m kovové pozlacené konektory</t>
  </si>
  <si>
    <t>USB-C propojovací Link Kabel 5m</t>
  </si>
  <si>
    <t>Kompatibilita: Meta Quest 2 / Meta Quest 3 / Meta Quest Pro</t>
  </si>
  <si>
    <t>Délka: 5 metrů</t>
  </si>
  <si>
    <t>Typ: aktivní optický kabel USB. USB 3.2 Gen 1 Type-C</t>
  </si>
  <si>
    <t>Požadavky na signál: signalizace USB 3.2 Gen 1 5 Gbps USB 2 zpětně kompatibilní</t>
  </si>
  <si>
    <t>Funkce:</t>
  </si>
  <si>
    <t>Připojení přes port USB-C</t>
  </si>
  <si>
    <t>Délka kabelu 180 mm</t>
  </si>
  <si>
    <t>Dodávka energie: 60 W</t>
  </si>
  <si>
    <t>Rozlišení videa:</t>
  </si>
  <si>
    <t>4K@30 Hz (HDMI) (režim duálního zobrazení HDMI)</t>
  </si>
  <si>
    <t>1080p@60 Hz (VGA)</t>
  </si>
  <si>
    <t>1080p@60 Hz (režim trojitého zobrazení)</t>
  </si>
  <si>
    <t>Porty:</t>
  </si>
  <si>
    <t>USB Type-C PD</t>
  </si>
  <si>
    <t>USB Type-C Data</t>
  </si>
  <si>
    <t>2× USB 2.0 Type-A</t>
  </si>
  <si>
    <t>2× HDMI</t>
  </si>
  <si>
    <t>VGA</t>
  </si>
  <si>
    <t>RJ45</t>
  </si>
  <si>
    <t>3× USB 3.2 Gen 1 Type-A</t>
  </si>
  <si>
    <t>SD</t>
  </si>
  <si>
    <t>microSD</t>
  </si>
  <si>
    <t>3,5mm audio konektor</t>
  </si>
  <si>
    <t>Cena bez DPH/ks</t>
  </si>
  <si>
    <t>Cena s DPH/ks</t>
  </si>
  <si>
    <t>Identifikace účastníka zadávacího řízení :</t>
  </si>
  <si>
    <t xml:space="preserve">Název / Obchodní firma / Jméno: </t>
  </si>
  <si>
    <t xml:space="preserve">IČO (je-li přiděleno): </t>
  </si>
  <si>
    <t xml:space="preserve">Adresa sídla: </t>
  </si>
  <si>
    <t xml:space="preserve">Osoba oprávněná jednat za účastníka: </t>
  </si>
  <si>
    <t xml:space="preserve">e-mail: </t>
  </si>
  <si>
    <t xml:space="preserve">ID datové schránky: </t>
  </si>
  <si>
    <t xml:space="preserve">Kontaktní osoba pro tuto veřejnou zakázku: </t>
  </si>
  <si>
    <t>Nabízený produkt</t>
  </si>
  <si>
    <t>PartNo</t>
  </si>
  <si>
    <t xml:space="preserve">Podpis osoby oprávněné jednat za účastníka zadávacího řízení: </t>
  </si>
  <si>
    <t>…..........................................................</t>
  </si>
  <si>
    <t>30085-1</t>
  </si>
  <si>
    <t>30085-2</t>
  </si>
  <si>
    <t xml:space="preserve">EEG s biofeedbackem </t>
  </si>
  <si>
    <t>Prohlášení o nabídkové ceně</t>
  </si>
  <si>
    <t>Účastník svým podpisem stvrzuje, že nabídková cena je stanovena jako celková nabídková cena za výše uvedený předmět plnění a obsahuje veškeré náklady na kompletní a kvalitní realizaci předmětu plnění této části veřejné zakázky včetně  dalších souvisejících výkonů, které nejsou v nabídce výslovně uvedeny.  Účastník dále stvrzuje, že nabídková cena je stanovena jako maximální a akceptuje, že její překročení je nepřípustné.</t>
  </si>
  <si>
    <t>Identifikace veřejné zakázky:</t>
  </si>
  <si>
    <t>Název veřejné zakázky:</t>
  </si>
  <si>
    <t>IT/AV/VR vybavení (OP JAK - Ph.D. Infra)</t>
  </si>
  <si>
    <t>Druh zadávacího řízení:</t>
  </si>
  <si>
    <t>Otevřené řízení</t>
  </si>
  <si>
    <t>Režim veřejné zakázky:</t>
  </si>
  <si>
    <t xml:space="preserve">Nadlimitní veřejná zakázka, zadávaná ve smyslu zákona č. 134/2016 Sb., o zadávání veřejných zakázek, ve znění pozdějších předpisů a SR 01/2019 (Pravidly zadávání veřejných zakázek na VŠE v Praze) </t>
  </si>
  <si>
    <t xml:space="preserve">Druh veřejné zakázky dle předmětu plnění: </t>
  </si>
  <si>
    <t>Dodávky</t>
  </si>
  <si>
    <t xml:space="preserve">Příloha č. 9a: </t>
  </si>
  <si>
    <t>Formulář  nabídky - část 9a - Laboratoř pro marketingový výzkum</t>
  </si>
  <si>
    <t>Parametry displeje: 28"- 32", 3840 x 2160@60hz, matný IPS panel, 5ms, 350 cd/m2, 10bit, HDR10</t>
  </si>
  <si>
    <t>Výbava: Flicker-free; LowBlue light; int. reproduktory</t>
  </si>
  <si>
    <t>Displej: 24palcový  4,5K</t>
  </si>
  <si>
    <t>Displej: 15,6"- 16" (1920 × 1080) matný IPS nebo VA</t>
  </si>
  <si>
    <t>Procesor:„CPU Mark“ 14 000 bodů dle cpubenchmark.net; 10 jader/12 vláken</t>
  </si>
  <si>
    <t>Pevný disk</t>
  </si>
  <si>
    <t>Datový kabel 5m</t>
  </si>
  <si>
    <t>Kabely (HDMI kabel 5m)</t>
  </si>
  <si>
    <t>set bezdrátové CZ klávesnice s numerickou částí a bezdrátové myši</t>
  </si>
  <si>
    <t xml:space="preserve">Monitor pro zobrazení testovaných objektů  </t>
  </si>
  <si>
    <t xml:space="preserve">Sluchátka pro editaci  </t>
  </si>
  <si>
    <t xml:space="preserve">Úložiště a pevný disk  </t>
  </si>
  <si>
    <t xml:space="preserve">All-in-one počítač pro editaci videa  </t>
  </si>
  <si>
    <t xml:space="preserve">Přenosná prostorová kamera s mikrofonem  </t>
  </si>
  <si>
    <t xml:space="preserve">Přenosný dataprojektor  </t>
  </si>
  <si>
    <t xml:space="preserve">Lehká přenosná kamera s vysokým rozlišením  </t>
  </si>
  <si>
    <t xml:space="preserve">Externí disk 2TB  </t>
  </si>
  <si>
    <t xml:space="preserve">Stativ  </t>
  </si>
  <si>
    <t xml:space="preserve">Profesionální kamera na tvorbu videografie  </t>
  </si>
  <si>
    <t xml:space="preserve">Profesionální mikrofon  </t>
  </si>
  <si>
    <t xml:space="preserve">Mikroport náhlavní sada  </t>
  </si>
  <si>
    <t xml:space="preserve">Notebook  </t>
  </si>
  <si>
    <t xml:space="preserve">Paměťová karta micro SDXC  </t>
  </si>
  <si>
    <t xml:space="preserve">Set bezdrátová klávesnice a myš  </t>
  </si>
  <si>
    <t xml:space="preserve">Prodlužovací přívod s pojistkou  </t>
  </si>
  <si>
    <t xml:space="preserve">Přístroj na měření kožního odporu  </t>
  </si>
  <si>
    <t xml:space="preserve">Víceportový adaptér USB-c Hub adaptér 14w1  </t>
  </si>
  <si>
    <t>Nabídková cena pro ČÁST 9a celkem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</si>
</sst>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8" formatCode="#,##0.00\ &quot;Kč&quot;;[Red]\-#,##0.00\ &quot;Kč&quot;"/>
  </numFmts>
  <fonts count="25">
    <font>
      <sz val="11"/>
      <color theme="1"/>
      <name val="Aptos Narrow"/>
      <family val="2"/>
      <charset val="238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theme="10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6"/>
      <color rgb="FF000000"/>
      <name val="Aptos Narrow"/>
      <family val="2"/>
      <scheme val="minor"/>
    </font>
    <font>
      <sz val="16"/>
      <color theme="1"/>
      <name val="Aptos Narrow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rgb="FF000000"/>
      <name val="Aptos Narrow"/>
      <family val="2"/>
      <scheme val="minor"/>
    </font>
    <font>
      <sz val="12"/>
      <color rgb="FF242424"/>
      <name val="Aptos Narrow"/>
      <charset val="1"/>
      <scheme val="minor"/>
    </font>
    <font>
      <b/>
      <sz val="14"/>
      <color theme="1"/>
      <name val="Aptos Narrow"/>
      <charset val="238"/>
      <scheme val="minor"/>
    </font>
    <font>
      <sz val="14"/>
      <color rgb="FF000000"/>
      <name val="Arial"/>
      <family val="2"/>
      <charset val="238"/>
    </font>
    <font>
      <sz val="12"/>
      <color theme="1"/>
      <name val="Aptos Narrow"/>
      <scheme val="minor"/>
    </font>
    <font>
      <b/>
      <sz val="12"/>
      <color rgb="FF000000"/>
      <name val="Aptos Narrow"/>
      <scheme val="minor"/>
    </font>
    <font>
      <b/>
      <sz val="16"/>
      <color theme="1"/>
      <name val="Aptos Narrow"/>
      <scheme val="minor"/>
    </font>
    <font>
      <b/>
      <sz val="14"/>
      <color theme="1"/>
      <name val="Aptos Narrow"/>
      <scheme val="minor"/>
    </font>
    <font>
      <sz val="14"/>
      <color theme="1"/>
      <name val="Arial"/>
      <family val="2"/>
      <charset val="238"/>
    </font>
    <font>
      <b/>
      <sz val="16"/>
      <color theme="1"/>
      <name val="Aptos Narrow"/>
      <charset val="238"/>
      <scheme val="minor"/>
    </font>
    <font>
      <sz val="14"/>
      <color theme="1"/>
      <name val="Aptos Narrow"/>
      <charset val="238"/>
      <scheme val="minor"/>
    </font>
    <font>
      <sz val="12"/>
      <color rgb="FF000000"/>
      <name val="Arial"/>
      <family val="2"/>
      <charset val="238"/>
    </font>
    <font>
      <sz val="14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2"/>
      <color rgb="FF000000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5E6A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3" fillId="4" borderId="1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6" fontId="1" fillId="5" borderId="1" xfId="0" applyNumberFormat="1" applyFont="1" applyFill="1" applyBorder="1" applyAlignment="1">
      <alignment vertical="center"/>
    </xf>
    <xf numFmtId="6" fontId="1" fillId="5" borderId="9" xfId="0" applyNumberFormat="1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6" fontId="6" fillId="5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6" fontId="9" fillId="4" borderId="1" xfId="0" applyNumberFormat="1" applyFont="1" applyFill="1" applyBorder="1" applyAlignment="1">
      <alignment horizontal="center" vertical="center"/>
    </xf>
    <xf numFmtId="0" fontId="5" fillId="0" borderId="0" xfId="0" applyFont="1"/>
    <xf numFmtId="6" fontId="8" fillId="4" borderId="6" xfId="0" applyNumberFormat="1" applyFont="1" applyFill="1" applyBorder="1" applyAlignment="1">
      <alignment horizontal="center" vertical="center"/>
    </xf>
    <xf numFmtId="6" fontId="8" fillId="4" borderId="4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3" fillId="4" borderId="0" xfId="0" applyFont="1" applyFill="1"/>
    <xf numFmtId="0" fontId="17" fillId="4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13" fillId="3" borderId="0" xfId="0" applyFont="1" applyFill="1"/>
    <xf numFmtId="0" fontId="11" fillId="3" borderId="0" xfId="0" applyFont="1" applyFill="1"/>
    <xf numFmtId="0" fontId="15" fillId="3" borderId="0" xfId="0" applyFont="1" applyFill="1"/>
    <xf numFmtId="0" fontId="11" fillId="3" borderId="0" xfId="0" applyFont="1" applyFill="1" applyAlignment="1">
      <alignment horizontal="left"/>
    </xf>
    <xf numFmtId="0" fontId="16" fillId="3" borderId="0" xfId="0" applyFont="1" applyFill="1"/>
    <xf numFmtId="0" fontId="12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7" fillId="3" borderId="0" xfId="0" applyFont="1" applyFill="1"/>
    <xf numFmtId="0" fontId="20" fillId="3" borderId="0" xfId="0" applyFont="1" applyFill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8" fontId="10" fillId="4" borderId="3" xfId="0" applyNumberFormat="1" applyFont="1" applyFill="1" applyBorder="1" applyAlignment="1">
      <alignment horizontal="center" vertical="center"/>
    </xf>
    <xf numFmtId="6" fontId="9" fillId="4" borderId="24" xfId="0" applyNumberFormat="1" applyFont="1" applyFill="1" applyBorder="1" applyAlignment="1">
      <alignment horizontal="center" vertical="center"/>
    </xf>
    <xf numFmtId="0" fontId="4" fillId="4" borderId="25" xfId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top" wrapText="1"/>
    </xf>
    <xf numFmtId="0" fontId="24" fillId="0" borderId="9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4" fillId="0" borderId="7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6" fontId="9" fillId="4" borderId="7" xfId="0" applyNumberFormat="1" applyFont="1" applyFill="1" applyBorder="1" applyAlignment="1">
      <alignment horizontal="center" vertical="center"/>
    </xf>
    <xf numFmtId="6" fontId="9" fillId="4" borderId="8" xfId="0" applyNumberFormat="1" applyFont="1" applyFill="1" applyBorder="1" applyAlignment="1">
      <alignment horizontal="center" vertical="center"/>
    </xf>
    <xf numFmtId="6" fontId="9" fillId="4" borderId="9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24" fillId="0" borderId="7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7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6" fontId="8" fillId="4" borderId="13" xfId="0" applyNumberFormat="1" applyFont="1" applyFill="1" applyBorder="1" applyAlignment="1">
      <alignment horizontal="center" vertical="center"/>
    </xf>
    <xf numFmtId="6" fontId="8" fillId="4" borderId="14" xfId="0" applyNumberFormat="1" applyFont="1" applyFill="1" applyBorder="1" applyAlignment="1">
      <alignment horizontal="center" vertical="center"/>
    </xf>
    <xf numFmtId="6" fontId="8" fillId="4" borderId="15" xfId="0" applyNumberFormat="1" applyFont="1" applyFill="1" applyBorder="1" applyAlignment="1">
      <alignment horizontal="center" vertical="center"/>
    </xf>
    <xf numFmtId="6" fontId="8" fillId="4" borderId="16" xfId="0" applyNumberFormat="1" applyFont="1" applyFill="1" applyBorder="1" applyAlignment="1">
      <alignment horizontal="center" vertical="center"/>
    </xf>
    <xf numFmtId="6" fontId="8" fillId="4" borderId="17" xfId="0" applyNumberFormat="1" applyFont="1" applyFill="1" applyBorder="1" applyAlignment="1">
      <alignment horizontal="center" vertical="center"/>
    </xf>
    <xf numFmtId="6" fontId="8" fillId="4" borderId="18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6" fontId="8" fillId="4" borderId="20" xfId="0" applyNumberFormat="1" applyFont="1" applyFill="1" applyBorder="1" applyAlignment="1">
      <alignment horizontal="center" vertical="center"/>
    </xf>
    <xf numFmtId="6" fontId="8" fillId="4" borderId="2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horizontal="left"/>
    </xf>
    <xf numFmtId="0" fontId="19" fillId="3" borderId="0" xfId="0" applyFont="1" applyFill="1" applyAlignment="1">
      <alignment horizontal="left" vertical="center" wrapText="1"/>
    </xf>
    <xf numFmtId="0" fontId="21" fillId="0" borderId="1" xfId="0" applyFont="1" applyBorder="1" applyAlignment="1">
      <alignment horizontal="left"/>
    </xf>
    <xf numFmtId="0" fontId="22" fillId="8" borderId="1" xfId="0" applyFont="1" applyFill="1" applyBorder="1" applyAlignment="1">
      <alignment horizontal="left"/>
    </xf>
    <xf numFmtId="0" fontId="21" fillId="8" borderId="1" xfId="0" applyFont="1" applyFill="1" applyBorder="1" applyAlignment="1">
      <alignment horizontal="left"/>
    </xf>
    <xf numFmtId="0" fontId="21" fillId="0" borderId="1" xfId="0" applyFont="1" applyBorder="1" applyAlignment="1">
      <alignment horizontal="left" vertical="center"/>
    </xf>
    <xf numFmtId="0" fontId="21" fillId="8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1" fillId="2" borderId="22" xfId="0" applyFont="1" applyFill="1" applyBorder="1" applyAlignment="1">
      <alignment horizontal="right" vertical="center"/>
    </xf>
    <xf numFmtId="0" fontId="1" fillId="2" borderId="23" xfId="0" applyFont="1" applyFill="1" applyBorder="1" applyAlignment="1">
      <alignment horizontal="right" vertical="center"/>
    </xf>
    <xf numFmtId="6" fontId="9" fillId="4" borderId="19" xfId="0" applyNumberFormat="1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7FA93-D7F9-45D9-A44D-42622E5F94F7}">
  <sheetPr>
    <pageSetUpPr fitToPage="1"/>
  </sheetPr>
  <dimension ref="A1:J126"/>
  <sheetViews>
    <sheetView tabSelected="1" zoomScale="80" zoomScaleNormal="80" workbookViewId="0">
      <selection activeCell="B124" sqref="B124:J124"/>
    </sheetView>
  </sheetViews>
  <sheetFormatPr defaultRowHeight="15"/>
  <cols>
    <col min="1" max="1" width="8.375" customWidth="1"/>
    <col min="2" max="2" width="39.875" customWidth="1"/>
    <col min="3" max="3" width="100.125" style="19" customWidth="1"/>
    <col min="4" max="4" width="14.625" customWidth="1"/>
    <col min="5" max="5" width="14.375" customWidth="1"/>
    <col min="7" max="7" width="23.75" customWidth="1"/>
    <col min="8" max="8" width="22.75" customWidth="1"/>
    <col min="9" max="9" width="58.375" bestFit="1" customWidth="1"/>
    <col min="10" max="10" width="23.625" bestFit="1" customWidth="1"/>
  </cols>
  <sheetData>
    <row r="1" spans="1:10">
      <c r="A1" s="2"/>
      <c r="B1" s="2"/>
      <c r="C1" s="24"/>
      <c r="D1" s="2"/>
      <c r="E1" s="2"/>
      <c r="F1" s="2"/>
      <c r="G1" s="2"/>
      <c r="H1" s="2"/>
      <c r="I1" s="2"/>
      <c r="J1" s="2"/>
    </row>
    <row r="2" spans="1:10" ht="20.25">
      <c r="A2" s="2"/>
      <c r="B2" s="25" t="s">
        <v>124</v>
      </c>
      <c r="C2" s="26" t="s">
        <v>125</v>
      </c>
      <c r="D2" s="2"/>
      <c r="E2" s="2"/>
      <c r="F2" s="2"/>
      <c r="G2" s="2"/>
      <c r="H2" s="2"/>
      <c r="I2" s="2"/>
      <c r="J2" s="2"/>
    </row>
    <row r="3" spans="1:10" ht="14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2"/>
      <c r="B4" s="2"/>
      <c r="C4" s="24"/>
      <c r="D4" s="2"/>
      <c r="E4" s="2"/>
      <c r="F4" s="2"/>
      <c r="G4" s="2"/>
      <c r="H4" s="2"/>
      <c r="I4" s="2"/>
      <c r="J4" s="2"/>
    </row>
    <row r="5" spans="1:10" ht="18">
      <c r="A5" s="2"/>
      <c r="B5" s="27" t="s">
        <v>98</v>
      </c>
      <c r="C5" s="28"/>
      <c r="D5" s="2"/>
      <c r="E5" s="25" t="s">
        <v>115</v>
      </c>
      <c r="F5" s="2"/>
      <c r="G5" s="2"/>
      <c r="H5" s="2"/>
      <c r="I5" s="2"/>
      <c r="J5" s="2"/>
    </row>
    <row r="6" spans="1:10" ht="18">
      <c r="A6" s="2"/>
      <c r="B6" s="29" t="s">
        <v>99</v>
      </c>
      <c r="C6" s="21"/>
      <c r="D6" s="2"/>
      <c r="E6" s="99" t="s">
        <v>116</v>
      </c>
      <c r="F6" s="99"/>
      <c r="G6" s="99"/>
      <c r="H6" s="100" t="s">
        <v>117</v>
      </c>
      <c r="I6" s="100"/>
      <c r="J6" s="2"/>
    </row>
    <row r="7" spans="1:10" ht="18">
      <c r="A7" s="2"/>
      <c r="B7" s="29" t="s">
        <v>100</v>
      </c>
      <c r="C7" s="21"/>
      <c r="D7" s="2"/>
      <c r="E7" s="99" t="s">
        <v>118</v>
      </c>
      <c r="F7" s="99"/>
      <c r="G7" s="99"/>
      <c r="H7" s="101" t="s">
        <v>119</v>
      </c>
      <c r="I7" s="101"/>
      <c r="J7" s="2"/>
    </row>
    <row r="8" spans="1:10" ht="18">
      <c r="A8" s="2"/>
      <c r="B8" s="29" t="s">
        <v>101</v>
      </c>
      <c r="C8" s="21"/>
      <c r="D8" s="2"/>
      <c r="E8" s="102" t="s">
        <v>120</v>
      </c>
      <c r="F8" s="102"/>
      <c r="G8" s="102"/>
      <c r="H8" s="103" t="s">
        <v>121</v>
      </c>
      <c r="I8" s="103"/>
      <c r="J8" s="2"/>
    </row>
    <row r="9" spans="1:10" ht="36">
      <c r="A9" s="2"/>
      <c r="B9" s="29" t="s">
        <v>102</v>
      </c>
      <c r="C9" s="21"/>
      <c r="D9" s="2"/>
      <c r="E9" s="102"/>
      <c r="F9" s="102"/>
      <c r="G9" s="102"/>
      <c r="H9" s="103"/>
      <c r="I9" s="103"/>
      <c r="J9" s="2"/>
    </row>
    <row r="10" spans="1:10" ht="18">
      <c r="A10" s="2"/>
      <c r="B10" s="29" t="s">
        <v>103</v>
      </c>
      <c r="C10" s="21"/>
      <c r="D10" s="2"/>
      <c r="E10" s="102"/>
      <c r="F10" s="102"/>
      <c r="G10" s="102"/>
      <c r="H10" s="103"/>
      <c r="I10" s="103"/>
      <c r="J10" s="2"/>
    </row>
    <row r="11" spans="1:10" ht="18">
      <c r="A11" s="2"/>
      <c r="B11" s="29" t="s">
        <v>104</v>
      </c>
      <c r="C11" s="21"/>
      <c r="D11" s="2"/>
      <c r="E11" s="102"/>
      <c r="F11" s="102"/>
      <c r="G11" s="102"/>
      <c r="H11" s="103"/>
      <c r="I11" s="103"/>
      <c r="J11" s="2"/>
    </row>
    <row r="12" spans="1:10" ht="36">
      <c r="A12" s="2"/>
      <c r="B12" s="29" t="s">
        <v>105</v>
      </c>
      <c r="C12" s="21"/>
      <c r="D12" s="2"/>
      <c r="E12" s="102"/>
      <c r="F12" s="102"/>
      <c r="G12" s="102"/>
      <c r="H12" s="103"/>
      <c r="I12" s="103"/>
      <c r="J12" s="2"/>
    </row>
    <row r="13" spans="1:10" ht="18">
      <c r="A13" s="2"/>
      <c r="B13" s="29" t="s">
        <v>103</v>
      </c>
      <c r="C13" s="21"/>
      <c r="D13" s="2"/>
      <c r="E13" s="99" t="s">
        <v>122</v>
      </c>
      <c r="F13" s="99"/>
      <c r="G13" s="99"/>
      <c r="H13" s="101" t="s">
        <v>123</v>
      </c>
      <c r="I13" s="101"/>
      <c r="J13" s="2"/>
    </row>
    <row r="14" spans="1:10">
      <c r="A14" s="2"/>
      <c r="B14" s="2"/>
      <c r="C14" s="24"/>
      <c r="D14" s="2"/>
      <c r="E14" s="2"/>
      <c r="F14" s="2"/>
      <c r="G14" s="2"/>
      <c r="H14" s="2"/>
      <c r="I14" s="2"/>
      <c r="J14" s="2"/>
    </row>
    <row r="15" spans="1:10">
      <c r="A15" s="2"/>
      <c r="B15" s="2"/>
      <c r="C15" s="24"/>
      <c r="D15" s="2"/>
      <c r="E15" s="2"/>
      <c r="F15" s="2"/>
      <c r="G15" s="2"/>
      <c r="H15" s="2"/>
      <c r="I15" s="2"/>
      <c r="J15" s="2"/>
    </row>
    <row r="16" spans="1:10">
      <c r="A16" s="2"/>
      <c r="B16" s="2"/>
      <c r="C16" s="24"/>
      <c r="D16" s="2"/>
      <c r="E16" s="2"/>
      <c r="F16" s="2"/>
      <c r="G16" s="2"/>
      <c r="H16" s="2"/>
      <c r="I16" s="2"/>
      <c r="J16" s="2"/>
    </row>
    <row r="17" spans="1:10" ht="15.75">
      <c r="A17" s="76" t="s">
        <v>0</v>
      </c>
      <c r="B17" s="76"/>
      <c r="C17" s="76"/>
      <c r="D17" s="76"/>
      <c r="E17" s="76"/>
      <c r="F17" s="76"/>
      <c r="G17" s="76"/>
      <c r="H17" s="76"/>
      <c r="I17" s="30"/>
      <c r="J17" s="30"/>
    </row>
    <row r="18" spans="1:10" ht="31.5">
      <c r="A18" s="22" t="s">
        <v>1</v>
      </c>
      <c r="B18" s="1" t="s">
        <v>2</v>
      </c>
      <c r="C18" s="18" t="s">
        <v>3</v>
      </c>
      <c r="D18" s="1" t="s">
        <v>96</v>
      </c>
      <c r="E18" s="1" t="s">
        <v>97</v>
      </c>
      <c r="F18" s="1" t="s">
        <v>5</v>
      </c>
      <c r="G18" s="1" t="s">
        <v>6</v>
      </c>
      <c r="H18" s="1" t="s">
        <v>7</v>
      </c>
      <c r="I18" s="1" t="s">
        <v>106</v>
      </c>
      <c r="J18" s="1" t="s">
        <v>107</v>
      </c>
    </row>
    <row r="19" spans="1:10" ht="162" customHeight="1">
      <c r="A19" s="23">
        <v>30007</v>
      </c>
      <c r="B19" s="12" t="s">
        <v>112</v>
      </c>
      <c r="C19" s="33" t="s">
        <v>8</v>
      </c>
      <c r="D19" s="13"/>
      <c r="E19" s="34">
        <f t="shared" ref="E19" si="0">D19*1.21</f>
        <v>0</v>
      </c>
      <c r="F19" s="17">
        <v>1</v>
      </c>
      <c r="G19" s="13">
        <f t="shared" ref="G19" si="1">D19*F19</f>
        <v>0</v>
      </c>
      <c r="H19" s="35">
        <f t="shared" ref="H19" si="2">G19*1.21</f>
        <v>0</v>
      </c>
      <c r="I19" s="36"/>
      <c r="J19" s="37"/>
    </row>
    <row r="20" spans="1:10" ht="15.75">
      <c r="A20" s="61" t="s">
        <v>9</v>
      </c>
      <c r="B20" s="62"/>
      <c r="C20" s="107"/>
      <c r="D20" s="107"/>
      <c r="E20" s="107"/>
      <c r="F20" s="108"/>
      <c r="G20" s="6">
        <f>SUM(G19:G19)</f>
        <v>0</v>
      </c>
      <c r="H20" s="6">
        <f>SUM(H19:H19)</f>
        <v>0</v>
      </c>
      <c r="I20" s="30"/>
      <c r="J20" s="30"/>
    </row>
    <row r="21" spans="1:10">
      <c r="A21" s="14"/>
      <c r="B21" s="14"/>
      <c r="D21" s="14"/>
      <c r="E21" s="14"/>
      <c r="F21" s="14"/>
      <c r="G21" s="14"/>
      <c r="H21" s="14"/>
      <c r="I21" s="2"/>
      <c r="J21" s="2"/>
    </row>
    <row r="22" spans="1:10" ht="15.75">
      <c r="A22" s="76" t="s">
        <v>10</v>
      </c>
      <c r="B22" s="76"/>
      <c r="C22" s="76"/>
      <c r="D22" s="76"/>
      <c r="E22" s="76"/>
      <c r="F22" s="76"/>
      <c r="G22" s="76"/>
      <c r="H22" s="76"/>
      <c r="I22" s="30"/>
      <c r="J22" s="30"/>
    </row>
    <row r="23" spans="1:10" ht="31.5">
      <c r="A23" s="22" t="s">
        <v>1</v>
      </c>
      <c r="B23" s="1" t="s">
        <v>2</v>
      </c>
      <c r="C23" s="18" t="s">
        <v>3</v>
      </c>
      <c r="D23" s="1" t="s">
        <v>96</v>
      </c>
      <c r="E23" s="1" t="s">
        <v>97</v>
      </c>
      <c r="F23" s="1" t="s">
        <v>5</v>
      </c>
      <c r="G23" s="1" t="s">
        <v>6</v>
      </c>
      <c r="H23" s="1" t="s">
        <v>7</v>
      </c>
      <c r="I23" s="1" t="s">
        <v>106</v>
      </c>
      <c r="J23" s="1" t="s">
        <v>107</v>
      </c>
    </row>
    <row r="24" spans="1:10" ht="14.25" customHeight="1">
      <c r="A24" s="89">
        <v>30083</v>
      </c>
      <c r="B24" s="77" t="s">
        <v>135</v>
      </c>
      <c r="C24" s="38" t="s">
        <v>126</v>
      </c>
      <c r="D24" s="52"/>
      <c r="E24" s="52">
        <f t="shared" ref="E24:E27" si="3">D24*1.21</f>
        <v>0</v>
      </c>
      <c r="F24" s="70">
        <v>10</v>
      </c>
      <c r="G24" s="52">
        <f t="shared" ref="G24:G27" si="4">D24*F24</f>
        <v>0</v>
      </c>
      <c r="H24" s="52">
        <f t="shared" ref="H24:H27" si="5">G24*1.21</f>
        <v>0</v>
      </c>
      <c r="I24" s="58"/>
      <c r="J24" s="58"/>
    </row>
    <row r="25" spans="1:10" ht="14.25" customHeight="1">
      <c r="A25" s="90"/>
      <c r="B25" s="78"/>
      <c r="C25" s="39" t="s">
        <v>11</v>
      </c>
      <c r="D25" s="53"/>
      <c r="E25" s="53">
        <f t="shared" si="3"/>
        <v>0</v>
      </c>
      <c r="F25" s="71"/>
      <c r="G25" s="53">
        <f t="shared" si="4"/>
        <v>0</v>
      </c>
      <c r="H25" s="53">
        <f t="shared" si="5"/>
        <v>0</v>
      </c>
      <c r="I25" s="59"/>
      <c r="J25" s="59"/>
    </row>
    <row r="26" spans="1:10" ht="14.25" customHeight="1">
      <c r="A26" s="90"/>
      <c r="B26" s="78"/>
      <c r="C26" s="39" t="s">
        <v>12</v>
      </c>
      <c r="D26" s="53"/>
      <c r="E26" s="53">
        <f t="shared" si="3"/>
        <v>0</v>
      </c>
      <c r="F26" s="71"/>
      <c r="G26" s="53">
        <f t="shared" si="4"/>
        <v>0</v>
      </c>
      <c r="H26" s="53">
        <f t="shared" si="5"/>
        <v>0</v>
      </c>
      <c r="I26" s="59"/>
      <c r="J26" s="59"/>
    </row>
    <row r="27" spans="1:10" ht="14.25" customHeight="1">
      <c r="A27" s="91"/>
      <c r="B27" s="79"/>
      <c r="C27" s="40" t="s">
        <v>127</v>
      </c>
      <c r="D27" s="109"/>
      <c r="E27" s="54">
        <f t="shared" si="3"/>
        <v>0</v>
      </c>
      <c r="F27" s="72"/>
      <c r="G27" s="54">
        <f t="shared" si="4"/>
        <v>0</v>
      </c>
      <c r="H27" s="54">
        <f t="shared" si="5"/>
        <v>0</v>
      </c>
      <c r="I27" s="60"/>
      <c r="J27" s="60"/>
    </row>
    <row r="28" spans="1:10" ht="28.5">
      <c r="A28" s="23">
        <v>30084</v>
      </c>
      <c r="B28" s="44" t="s">
        <v>136</v>
      </c>
      <c r="C28" s="41" t="s">
        <v>13</v>
      </c>
      <c r="D28" s="15"/>
      <c r="E28" s="16">
        <f>D28*1.21</f>
        <v>0</v>
      </c>
      <c r="F28" s="45">
        <v>1</v>
      </c>
      <c r="G28" s="13">
        <f>D28*F28</f>
        <v>0</v>
      </c>
      <c r="H28" s="13">
        <f>G28*1.21</f>
        <v>0</v>
      </c>
      <c r="I28" s="7"/>
      <c r="J28" s="7"/>
    </row>
    <row r="29" spans="1:10" ht="14.25" customHeight="1">
      <c r="A29" s="89" t="s">
        <v>110</v>
      </c>
      <c r="B29" s="92" t="s">
        <v>137</v>
      </c>
      <c r="C29" s="38" t="s">
        <v>14</v>
      </c>
      <c r="D29" s="95"/>
      <c r="E29" s="83">
        <f t="shared" ref="E29:E37" si="6">D29*1.21</f>
        <v>0</v>
      </c>
      <c r="F29" s="86">
        <v>1</v>
      </c>
      <c r="G29" s="52">
        <f t="shared" ref="G29:G37" si="7">D29*F29</f>
        <v>0</v>
      </c>
      <c r="H29" s="52">
        <f t="shared" ref="H29:H37" si="8">G29*1.21</f>
        <v>0</v>
      </c>
      <c r="I29" s="58"/>
      <c r="J29" s="58"/>
    </row>
    <row r="30" spans="1:10" ht="14.25" customHeight="1">
      <c r="A30" s="90"/>
      <c r="B30" s="93"/>
      <c r="C30" s="39" t="s">
        <v>15</v>
      </c>
      <c r="D30" s="81"/>
      <c r="E30" s="84">
        <f t="shared" si="6"/>
        <v>0</v>
      </c>
      <c r="F30" s="87"/>
      <c r="G30" s="53">
        <f t="shared" si="7"/>
        <v>0</v>
      </c>
      <c r="H30" s="53">
        <f t="shared" si="8"/>
        <v>0</v>
      </c>
      <c r="I30" s="59"/>
      <c r="J30" s="59"/>
    </row>
    <row r="31" spans="1:10" ht="14.25" customHeight="1">
      <c r="A31" s="90"/>
      <c r="B31" s="93"/>
      <c r="C31" s="39" t="s">
        <v>16</v>
      </c>
      <c r="D31" s="81"/>
      <c r="E31" s="84">
        <f t="shared" si="6"/>
        <v>0</v>
      </c>
      <c r="F31" s="87"/>
      <c r="G31" s="53">
        <f t="shared" si="7"/>
        <v>0</v>
      </c>
      <c r="H31" s="53">
        <f t="shared" si="8"/>
        <v>0</v>
      </c>
      <c r="I31" s="59"/>
      <c r="J31" s="59"/>
    </row>
    <row r="32" spans="1:10" ht="14.25" customHeight="1">
      <c r="A32" s="90"/>
      <c r="B32" s="93"/>
      <c r="C32" s="39" t="s">
        <v>17</v>
      </c>
      <c r="D32" s="81"/>
      <c r="E32" s="84">
        <f t="shared" si="6"/>
        <v>0</v>
      </c>
      <c r="F32" s="87"/>
      <c r="G32" s="53">
        <f t="shared" si="7"/>
        <v>0</v>
      </c>
      <c r="H32" s="53">
        <f t="shared" si="8"/>
        <v>0</v>
      </c>
      <c r="I32" s="59"/>
      <c r="J32" s="59"/>
    </row>
    <row r="33" spans="1:10" ht="14.25" customHeight="1">
      <c r="A33" s="90"/>
      <c r="B33" s="93"/>
      <c r="C33" s="39" t="s">
        <v>18</v>
      </c>
      <c r="D33" s="81"/>
      <c r="E33" s="84">
        <f t="shared" si="6"/>
        <v>0</v>
      </c>
      <c r="F33" s="87"/>
      <c r="G33" s="53">
        <f t="shared" si="7"/>
        <v>0</v>
      </c>
      <c r="H33" s="53">
        <f t="shared" si="8"/>
        <v>0</v>
      </c>
      <c r="I33" s="59"/>
      <c r="J33" s="59"/>
    </row>
    <row r="34" spans="1:10" ht="14.25" customHeight="1">
      <c r="A34" s="90"/>
      <c r="B34" s="93"/>
      <c r="C34" s="39" t="s">
        <v>19</v>
      </c>
      <c r="D34" s="81"/>
      <c r="E34" s="84">
        <f t="shared" si="6"/>
        <v>0</v>
      </c>
      <c r="F34" s="87"/>
      <c r="G34" s="53">
        <f t="shared" si="7"/>
        <v>0</v>
      </c>
      <c r="H34" s="53">
        <f t="shared" si="8"/>
        <v>0</v>
      </c>
      <c r="I34" s="59"/>
      <c r="J34" s="59"/>
    </row>
    <row r="35" spans="1:10" ht="14.25" customHeight="1">
      <c r="A35" s="90"/>
      <c r="B35" s="93"/>
      <c r="C35" s="39" t="s">
        <v>20</v>
      </c>
      <c r="D35" s="81"/>
      <c r="E35" s="84">
        <f t="shared" si="6"/>
        <v>0</v>
      </c>
      <c r="F35" s="87"/>
      <c r="G35" s="53">
        <f t="shared" si="7"/>
        <v>0</v>
      </c>
      <c r="H35" s="53">
        <f t="shared" si="8"/>
        <v>0</v>
      </c>
      <c r="I35" s="59"/>
      <c r="J35" s="59"/>
    </row>
    <row r="36" spans="1:10" ht="22.5" customHeight="1">
      <c r="A36" s="90"/>
      <c r="B36" s="93"/>
      <c r="C36" s="39" t="s">
        <v>21</v>
      </c>
      <c r="D36" s="81"/>
      <c r="E36" s="84">
        <f t="shared" si="6"/>
        <v>0</v>
      </c>
      <c r="F36" s="87"/>
      <c r="G36" s="53">
        <f t="shared" si="7"/>
        <v>0</v>
      </c>
      <c r="H36" s="53">
        <f t="shared" si="8"/>
        <v>0</v>
      </c>
      <c r="I36" s="59"/>
      <c r="J36" s="59"/>
    </row>
    <row r="37" spans="1:10" ht="0.75" customHeight="1">
      <c r="A37" s="91"/>
      <c r="B37" s="94"/>
      <c r="C37" s="40"/>
      <c r="D37" s="82"/>
      <c r="E37" s="85">
        <f t="shared" si="6"/>
        <v>0</v>
      </c>
      <c r="F37" s="88"/>
      <c r="G37" s="54">
        <f t="shared" si="7"/>
        <v>0</v>
      </c>
      <c r="H37" s="54">
        <f t="shared" si="8"/>
        <v>0</v>
      </c>
      <c r="I37" s="60"/>
      <c r="J37" s="60"/>
    </row>
    <row r="38" spans="1:10" ht="15.75">
      <c r="A38" s="23" t="s">
        <v>111</v>
      </c>
      <c r="B38" s="41" t="s">
        <v>131</v>
      </c>
      <c r="C38" s="41" t="s">
        <v>22</v>
      </c>
      <c r="D38" s="13"/>
      <c r="E38" s="13">
        <f>D38*1.21</f>
        <v>0</v>
      </c>
      <c r="F38" s="46">
        <v>1</v>
      </c>
      <c r="G38" s="13">
        <f>D38*F38</f>
        <v>0</v>
      </c>
      <c r="H38" s="13">
        <f>G38*1.21</f>
        <v>0</v>
      </c>
      <c r="I38" s="7"/>
      <c r="J38" s="7"/>
    </row>
    <row r="39" spans="1:10" ht="14.25" customHeight="1">
      <c r="A39" s="89">
        <v>30086</v>
      </c>
      <c r="B39" s="77" t="s">
        <v>138</v>
      </c>
      <c r="C39" s="38" t="s">
        <v>128</v>
      </c>
      <c r="D39" s="80"/>
      <c r="E39" s="83">
        <f t="shared" ref="E39:E47" si="9">D39*1.21</f>
        <v>0</v>
      </c>
      <c r="F39" s="86">
        <v>1</v>
      </c>
      <c r="G39" s="52">
        <f t="shared" ref="G39:G47" si="10">D39*F39</f>
        <v>0</v>
      </c>
      <c r="H39" s="52">
        <f t="shared" ref="H39:H47" si="11">G39*1.21</f>
        <v>0</v>
      </c>
      <c r="I39" s="58"/>
      <c r="J39" s="58"/>
    </row>
    <row r="40" spans="1:10" ht="14.25" customHeight="1">
      <c r="A40" s="90"/>
      <c r="B40" s="78"/>
      <c r="C40" s="39" t="s">
        <v>23</v>
      </c>
      <c r="D40" s="81"/>
      <c r="E40" s="84">
        <f t="shared" si="9"/>
        <v>0</v>
      </c>
      <c r="F40" s="87"/>
      <c r="G40" s="53">
        <f t="shared" si="10"/>
        <v>0</v>
      </c>
      <c r="H40" s="53">
        <f t="shared" si="11"/>
        <v>0</v>
      </c>
      <c r="I40" s="59"/>
      <c r="J40" s="59"/>
    </row>
    <row r="41" spans="1:10" ht="14.25" customHeight="1">
      <c r="A41" s="90"/>
      <c r="B41" s="78"/>
      <c r="C41" s="42" t="s">
        <v>24</v>
      </c>
      <c r="D41" s="81"/>
      <c r="E41" s="84">
        <f t="shared" si="9"/>
        <v>0</v>
      </c>
      <c r="F41" s="87"/>
      <c r="G41" s="53">
        <f t="shared" si="10"/>
        <v>0</v>
      </c>
      <c r="H41" s="53">
        <f t="shared" si="11"/>
        <v>0</v>
      </c>
      <c r="I41" s="59"/>
      <c r="J41" s="59"/>
    </row>
    <row r="42" spans="1:10" ht="14.25" customHeight="1">
      <c r="A42" s="90"/>
      <c r="B42" s="78"/>
      <c r="C42" s="42" t="s">
        <v>25</v>
      </c>
      <c r="D42" s="81"/>
      <c r="E42" s="84">
        <f t="shared" si="9"/>
        <v>0</v>
      </c>
      <c r="F42" s="87"/>
      <c r="G42" s="53">
        <f t="shared" si="10"/>
        <v>0</v>
      </c>
      <c r="H42" s="53">
        <f t="shared" si="11"/>
        <v>0</v>
      </c>
      <c r="I42" s="59"/>
      <c r="J42" s="59"/>
    </row>
    <row r="43" spans="1:10" ht="14.25" customHeight="1">
      <c r="A43" s="90"/>
      <c r="B43" s="78"/>
      <c r="C43" s="42" t="s">
        <v>26</v>
      </c>
      <c r="D43" s="81"/>
      <c r="E43" s="84">
        <f t="shared" si="9"/>
        <v>0</v>
      </c>
      <c r="F43" s="87"/>
      <c r="G43" s="53">
        <f t="shared" si="10"/>
        <v>0</v>
      </c>
      <c r="H43" s="53">
        <f t="shared" si="11"/>
        <v>0</v>
      </c>
      <c r="I43" s="59"/>
      <c r="J43" s="59"/>
    </row>
    <row r="44" spans="1:10" ht="14.25" customHeight="1">
      <c r="A44" s="90"/>
      <c r="B44" s="78"/>
      <c r="C44" s="42" t="s">
        <v>27</v>
      </c>
      <c r="D44" s="81"/>
      <c r="E44" s="84">
        <f t="shared" si="9"/>
        <v>0</v>
      </c>
      <c r="F44" s="87"/>
      <c r="G44" s="53">
        <f t="shared" si="10"/>
        <v>0</v>
      </c>
      <c r="H44" s="53">
        <f t="shared" si="11"/>
        <v>0</v>
      </c>
      <c r="I44" s="59"/>
      <c r="J44" s="59"/>
    </row>
    <row r="45" spans="1:10" ht="14.25" customHeight="1">
      <c r="A45" s="90"/>
      <c r="B45" s="78"/>
      <c r="C45" s="42" t="s">
        <v>28</v>
      </c>
      <c r="D45" s="81"/>
      <c r="E45" s="84">
        <f t="shared" si="9"/>
        <v>0</v>
      </c>
      <c r="F45" s="87"/>
      <c r="G45" s="53">
        <f t="shared" si="10"/>
        <v>0</v>
      </c>
      <c r="H45" s="53">
        <f t="shared" si="11"/>
        <v>0</v>
      </c>
      <c r="I45" s="59"/>
      <c r="J45" s="59"/>
    </row>
    <row r="46" spans="1:10" ht="14.25" customHeight="1">
      <c r="A46" s="90"/>
      <c r="B46" s="78"/>
      <c r="C46" s="42" t="s">
        <v>29</v>
      </c>
      <c r="D46" s="81"/>
      <c r="E46" s="84">
        <f t="shared" si="9"/>
        <v>0</v>
      </c>
      <c r="F46" s="87"/>
      <c r="G46" s="53">
        <f t="shared" si="10"/>
        <v>0</v>
      </c>
      <c r="H46" s="53">
        <f t="shared" si="11"/>
        <v>0</v>
      </c>
      <c r="I46" s="59"/>
      <c r="J46" s="59"/>
    </row>
    <row r="47" spans="1:10" ht="0.75" customHeight="1">
      <c r="A47" s="91"/>
      <c r="B47" s="79"/>
      <c r="C47" s="43"/>
      <c r="D47" s="82"/>
      <c r="E47" s="85">
        <f t="shared" si="9"/>
        <v>0</v>
      </c>
      <c r="F47" s="88"/>
      <c r="G47" s="54">
        <f t="shared" si="10"/>
        <v>0</v>
      </c>
      <c r="H47" s="54">
        <f t="shared" si="11"/>
        <v>0</v>
      </c>
      <c r="I47" s="60"/>
      <c r="J47" s="60"/>
    </row>
    <row r="48" spans="1:10" ht="69" customHeight="1">
      <c r="A48" s="23">
        <v>30087</v>
      </c>
      <c r="B48" s="44" t="s">
        <v>139</v>
      </c>
      <c r="C48" s="41" t="s">
        <v>30</v>
      </c>
      <c r="D48" s="13"/>
      <c r="E48" s="13">
        <f>D48*1.21</f>
        <v>0</v>
      </c>
      <c r="F48" s="46">
        <v>1</v>
      </c>
      <c r="G48" s="13">
        <f>D48*F48</f>
        <v>0</v>
      </c>
      <c r="H48" s="13">
        <f>G48*1.21</f>
        <v>0</v>
      </c>
      <c r="I48" s="7"/>
      <c r="J48" s="7"/>
    </row>
    <row r="49" spans="1:10" ht="40.5" customHeight="1">
      <c r="A49" s="89">
        <v>30088</v>
      </c>
      <c r="B49" s="77" t="s">
        <v>140</v>
      </c>
      <c r="C49" s="38" t="s">
        <v>31</v>
      </c>
      <c r="D49" s="80"/>
      <c r="E49" s="83">
        <f t="shared" ref="E49:E53" si="12">D49*1.21</f>
        <v>0</v>
      </c>
      <c r="F49" s="86">
        <v>1</v>
      </c>
      <c r="G49" s="52">
        <f t="shared" ref="G49:G53" si="13">D49*F49</f>
        <v>0</v>
      </c>
      <c r="H49" s="52">
        <f t="shared" ref="H49:H53" si="14">G49*1.21</f>
        <v>0</v>
      </c>
      <c r="I49" s="58"/>
      <c r="J49" s="58"/>
    </row>
    <row r="50" spans="1:10" ht="14.25" customHeight="1">
      <c r="A50" s="90"/>
      <c r="B50" s="78"/>
      <c r="C50" s="39" t="s">
        <v>32</v>
      </c>
      <c r="D50" s="81"/>
      <c r="E50" s="84">
        <f t="shared" si="12"/>
        <v>0</v>
      </c>
      <c r="F50" s="87"/>
      <c r="G50" s="53">
        <f t="shared" si="13"/>
        <v>0</v>
      </c>
      <c r="H50" s="53">
        <f t="shared" si="14"/>
        <v>0</v>
      </c>
      <c r="I50" s="59"/>
      <c r="J50" s="59"/>
    </row>
    <row r="51" spans="1:10" ht="14.25" customHeight="1">
      <c r="A51" s="90"/>
      <c r="B51" s="78"/>
      <c r="C51" s="39" t="s">
        <v>33</v>
      </c>
      <c r="D51" s="81"/>
      <c r="E51" s="84">
        <f t="shared" si="12"/>
        <v>0</v>
      </c>
      <c r="F51" s="87"/>
      <c r="G51" s="53">
        <f t="shared" si="13"/>
        <v>0</v>
      </c>
      <c r="H51" s="53">
        <f t="shared" si="14"/>
        <v>0</v>
      </c>
      <c r="I51" s="59"/>
      <c r="J51" s="59"/>
    </row>
    <row r="52" spans="1:10" ht="9" customHeight="1">
      <c r="A52" s="90"/>
      <c r="B52" s="78"/>
      <c r="C52" s="39" t="s">
        <v>34</v>
      </c>
      <c r="D52" s="81"/>
      <c r="E52" s="84">
        <f t="shared" si="12"/>
        <v>0</v>
      </c>
      <c r="F52" s="87"/>
      <c r="G52" s="53">
        <f t="shared" si="13"/>
        <v>0</v>
      </c>
      <c r="H52" s="53">
        <f t="shared" si="14"/>
        <v>0</v>
      </c>
      <c r="I52" s="59"/>
      <c r="J52" s="59"/>
    </row>
    <row r="53" spans="1:10" ht="13.5" customHeight="1">
      <c r="A53" s="91"/>
      <c r="B53" s="79"/>
      <c r="C53" s="40" t="s">
        <v>35</v>
      </c>
      <c r="D53" s="96"/>
      <c r="E53" s="85">
        <f t="shared" si="12"/>
        <v>0</v>
      </c>
      <c r="F53" s="88"/>
      <c r="G53" s="54">
        <f t="shared" si="13"/>
        <v>0</v>
      </c>
      <c r="H53" s="54">
        <f t="shared" si="14"/>
        <v>0</v>
      </c>
      <c r="I53" s="60"/>
      <c r="J53" s="60"/>
    </row>
    <row r="54" spans="1:10" ht="80.25" customHeight="1">
      <c r="A54" s="23">
        <v>30089</v>
      </c>
      <c r="B54" s="44" t="s">
        <v>141</v>
      </c>
      <c r="C54" s="41" t="s">
        <v>36</v>
      </c>
      <c r="D54" s="15"/>
      <c r="E54" s="16">
        <f>D54*1.21</f>
        <v>0</v>
      </c>
      <c r="F54" s="45">
        <v>1</v>
      </c>
      <c r="G54" s="13">
        <f>D54*F54</f>
        <v>0</v>
      </c>
      <c r="H54" s="13">
        <f>G54*1.21</f>
        <v>0</v>
      </c>
      <c r="I54" s="3"/>
      <c r="J54" s="3"/>
    </row>
    <row r="55" spans="1:10" ht="57" customHeight="1">
      <c r="A55" s="23">
        <v>30090</v>
      </c>
      <c r="B55" s="44" t="s">
        <v>142</v>
      </c>
      <c r="C55" s="41" t="s">
        <v>37</v>
      </c>
      <c r="D55" s="15"/>
      <c r="E55" s="16">
        <f>D55*1.21</f>
        <v>0</v>
      </c>
      <c r="F55" s="45">
        <v>2</v>
      </c>
      <c r="G55" s="13">
        <f>D55*F55</f>
        <v>0</v>
      </c>
      <c r="H55" s="13">
        <f>G55*1.21</f>
        <v>0</v>
      </c>
      <c r="I55" s="8"/>
      <c r="J55" s="8"/>
    </row>
    <row r="56" spans="1:10" ht="105" customHeight="1">
      <c r="A56" s="23">
        <v>30091</v>
      </c>
      <c r="B56" s="44" t="s">
        <v>143</v>
      </c>
      <c r="C56" s="41" t="s">
        <v>38</v>
      </c>
      <c r="D56" s="15"/>
      <c r="E56" s="16">
        <f>D56*1.21</f>
        <v>0</v>
      </c>
      <c r="F56" s="45">
        <v>1</v>
      </c>
      <c r="G56" s="13">
        <f>D56*F56</f>
        <v>0</v>
      </c>
      <c r="H56" s="13">
        <f>G56*1.21</f>
        <v>0</v>
      </c>
      <c r="I56" s="4"/>
      <c r="J56" s="8"/>
    </row>
    <row r="57" spans="1:10" ht="108" customHeight="1">
      <c r="A57" s="23">
        <v>30092</v>
      </c>
      <c r="B57" s="44" t="s">
        <v>144</v>
      </c>
      <c r="C57" s="41" t="s">
        <v>39</v>
      </c>
      <c r="D57" s="15"/>
      <c r="E57" s="16">
        <f>D57*1.21</f>
        <v>0</v>
      </c>
      <c r="F57" s="45">
        <v>1</v>
      </c>
      <c r="G57" s="13">
        <f>D57*F57</f>
        <v>0</v>
      </c>
      <c r="H57" s="13">
        <f>G57*1.21</f>
        <v>0</v>
      </c>
      <c r="I57" s="9"/>
      <c r="J57" s="9"/>
    </row>
    <row r="58" spans="1:10" ht="53.25" customHeight="1">
      <c r="A58" s="23">
        <v>30093</v>
      </c>
      <c r="B58" s="44" t="s">
        <v>145</v>
      </c>
      <c r="C58" s="41" t="s">
        <v>40</v>
      </c>
      <c r="D58" s="15"/>
      <c r="E58" s="16">
        <f>D58*1.21</f>
        <v>0</v>
      </c>
      <c r="F58" s="45">
        <v>1</v>
      </c>
      <c r="G58" s="13">
        <f>D58*F58</f>
        <v>0</v>
      </c>
      <c r="H58" s="13">
        <f>G58*1.21</f>
        <v>0</v>
      </c>
      <c r="I58" s="7"/>
      <c r="J58" s="7"/>
    </row>
    <row r="59" spans="1:10" ht="14.25" customHeight="1">
      <c r="A59" s="89">
        <v>30094</v>
      </c>
      <c r="B59" s="77" t="s">
        <v>146</v>
      </c>
      <c r="C59" s="38" t="s">
        <v>41</v>
      </c>
      <c r="D59" s="95"/>
      <c r="E59" s="83">
        <f t="shared" ref="E59:E82" si="15">D59*1.21</f>
        <v>0</v>
      </c>
      <c r="F59" s="86">
        <v>1</v>
      </c>
      <c r="G59" s="52">
        <f t="shared" ref="G59:G82" si="16">D59*F59</f>
        <v>0</v>
      </c>
      <c r="H59" s="52">
        <f t="shared" ref="H59:H82" si="17">G59*1.21</f>
        <v>0</v>
      </c>
      <c r="I59" s="58"/>
      <c r="J59" s="58"/>
    </row>
    <row r="60" spans="1:10" ht="14.25" customHeight="1">
      <c r="A60" s="90"/>
      <c r="B60" s="78"/>
      <c r="C60" s="39" t="s">
        <v>42</v>
      </c>
      <c r="D60" s="81"/>
      <c r="E60" s="84">
        <f t="shared" si="15"/>
        <v>0</v>
      </c>
      <c r="F60" s="87"/>
      <c r="G60" s="53">
        <f t="shared" si="16"/>
        <v>0</v>
      </c>
      <c r="H60" s="53">
        <f t="shared" si="17"/>
        <v>0</v>
      </c>
      <c r="I60" s="59"/>
      <c r="J60" s="59"/>
    </row>
    <row r="61" spans="1:10" ht="14.25" customHeight="1">
      <c r="A61" s="90"/>
      <c r="B61" s="78"/>
      <c r="C61" s="39" t="s">
        <v>43</v>
      </c>
      <c r="D61" s="81"/>
      <c r="E61" s="84">
        <f t="shared" si="15"/>
        <v>0</v>
      </c>
      <c r="F61" s="87"/>
      <c r="G61" s="53">
        <f t="shared" si="16"/>
        <v>0</v>
      </c>
      <c r="H61" s="53">
        <f t="shared" si="17"/>
        <v>0</v>
      </c>
      <c r="I61" s="59"/>
      <c r="J61" s="59"/>
    </row>
    <row r="62" spans="1:10" ht="14.25" customHeight="1">
      <c r="A62" s="90"/>
      <c r="B62" s="78"/>
      <c r="C62" s="39" t="s">
        <v>44</v>
      </c>
      <c r="D62" s="81"/>
      <c r="E62" s="84">
        <f t="shared" si="15"/>
        <v>0</v>
      </c>
      <c r="F62" s="87"/>
      <c r="G62" s="53">
        <f t="shared" si="16"/>
        <v>0</v>
      </c>
      <c r="H62" s="53">
        <f t="shared" si="17"/>
        <v>0</v>
      </c>
      <c r="I62" s="59"/>
      <c r="J62" s="59"/>
    </row>
    <row r="63" spans="1:10" ht="14.25" customHeight="1">
      <c r="A63" s="90"/>
      <c r="B63" s="78"/>
      <c r="C63" s="39" t="s">
        <v>45</v>
      </c>
      <c r="D63" s="81"/>
      <c r="E63" s="84">
        <f t="shared" si="15"/>
        <v>0</v>
      </c>
      <c r="F63" s="87"/>
      <c r="G63" s="53">
        <f t="shared" si="16"/>
        <v>0</v>
      </c>
      <c r="H63" s="53">
        <f t="shared" si="17"/>
        <v>0</v>
      </c>
      <c r="I63" s="59"/>
      <c r="J63" s="59"/>
    </row>
    <row r="64" spans="1:10" ht="14.25" customHeight="1">
      <c r="A64" s="90"/>
      <c r="B64" s="78"/>
      <c r="C64" s="39" t="s">
        <v>46</v>
      </c>
      <c r="D64" s="81"/>
      <c r="E64" s="84">
        <f t="shared" si="15"/>
        <v>0</v>
      </c>
      <c r="F64" s="87"/>
      <c r="G64" s="53">
        <f t="shared" si="16"/>
        <v>0</v>
      </c>
      <c r="H64" s="53">
        <f t="shared" si="17"/>
        <v>0</v>
      </c>
      <c r="I64" s="59"/>
      <c r="J64" s="59"/>
    </row>
    <row r="65" spans="1:10" ht="14.25" customHeight="1">
      <c r="A65" s="90"/>
      <c r="B65" s="78"/>
      <c r="C65" s="39" t="s">
        <v>47</v>
      </c>
      <c r="D65" s="81"/>
      <c r="E65" s="84">
        <f t="shared" si="15"/>
        <v>0</v>
      </c>
      <c r="F65" s="87"/>
      <c r="G65" s="53">
        <f t="shared" si="16"/>
        <v>0</v>
      </c>
      <c r="H65" s="53">
        <f t="shared" si="17"/>
        <v>0</v>
      </c>
      <c r="I65" s="59"/>
      <c r="J65" s="59"/>
    </row>
    <row r="66" spans="1:10" ht="14.25" customHeight="1">
      <c r="A66" s="90"/>
      <c r="B66" s="78"/>
      <c r="C66" s="39" t="s">
        <v>48</v>
      </c>
      <c r="D66" s="81"/>
      <c r="E66" s="84">
        <f t="shared" si="15"/>
        <v>0</v>
      </c>
      <c r="F66" s="87"/>
      <c r="G66" s="53">
        <f t="shared" si="16"/>
        <v>0</v>
      </c>
      <c r="H66" s="53">
        <f t="shared" si="17"/>
        <v>0</v>
      </c>
      <c r="I66" s="59"/>
      <c r="J66" s="59"/>
    </row>
    <row r="67" spans="1:10" ht="14.25" customHeight="1">
      <c r="A67" s="90"/>
      <c r="B67" s="78"/>
      <c r="C67" s="39" t="s">
        <v>49</v>
      </c>
      <c r="D67" s="81"/>
      <c r="E67" s="84">
        <f t="shared" si="15"/>
        <v>0</v>
      </c>
      <c r="F67" s="87"/>
      <c r="G67" s="53">
        <f t="shared" si="16"/>
        <v>0</v>
      </c>
      <c r="H67" s="53">
        <f t="shared" si="17"/>
        <v>0</v>
      </c>
      <c r="I67" s="59"/>
      <c r="J67" s="59"/>
    </row>
    <row r="68" spans="1:10" ht="14.25" customHeight="1">
      <c r="A68" s="90"/>
      <c r="B68" s="78"/>
      <c r="C68" s="39" t="s">
        <v>50</v>
      </c>
      <c r="D68" s="81"/>
      <c r="E68" s="84">
        <f t="shared" si="15"/>
        <v>0</v>
      </c>
      <c r="F68" s="87"/>
      <c r="G68" s="53">
        <f t="shared" si="16"/>
        <v>0</v>
      </c>
      <c r="H68" s="53">
        <f t="shared" si="17"/>
        <v>0</v>
      </c>
      <c r="I68" s="59"/>
      <c r="J68" s="59"/>
    </row>
    <row r="69" spans="1:10" ht="14.25" customHeight="1">
      <c r="A69" s="90"/>
      <c r="B69" s="78"/>
      <c r="C69" s="39" t="s">
        <v>51</v>
      </c>
      <c r="D69" s="81"/>
      <c r="E69" s="84">
        <f t="shared" si="15"/>
        <v>0</v>
      </c>
      <c r="F69" s="87"/>
      <c r="G69" s="53">
        <f t="shared" si="16"/>
        <v>0</v>
      </c>
      <c r="H69" s="53">
        <f t="shared" si="17"/>
        <v>0</v>
      </c>
      <c r="I69" s="59"/>
      <c r="J69" s="59"/>
    </row>
    <row r="70" spans="1:10" ht="14.25" customHeight="1">
      <c r="A70" s="90"/>
      <c r="B70" s="78"/>
      <c r="C70" s="39" t="s">
        <v>52</v>
      </c>
      <c r="D70" s="81"/>
      <c r="E70" s="84">
        <f t="shared" si="15"/>
        <v>0</v>
      </c>
      <c r="F70" s="87"/>
      <c r="G70" s="53">
        <f t="shared" si="16"/>
        <v>0</v>
      </c>
      <c r="H70" s="53">
        <f t="shared" si="17"/>
        <v>0</v>
      </c>
      <c r="I70" s="59"/>
      <c r="J70" s="59"/>
    </row>
    <row r="71" spans="1:10" ht="14.25" customHeight="1">
      <c r="A71" s="90"/>
      <c r="B71" s="78"/>
      <c r="C71" s="39" t="s">
        <v>53</v>
      </c>
      <c r="D71" s="81"/>
      <c r="E71" s="84">
        <f t="shared" si="15"/>
        <v>0</v>
      </c>
      <c r="F71" s="87"/>
      <c r="G71" s="53">
        <f t="shared" si="16"/>
        <v>0</v>
      </c>
      <c r="H71" s="53">
        <f t="shared" si="17"/>
        <v>0</v>
      </c>
      <c r="I71" s="59"/>
      <c r="J71" s="59"/>
    </row>
    <row r="72" spans="1:10" ht="14.25" customHeight="1">
      <c r="A72" s="91"/>
      <c r="B72" s="79"/>
      <c r="C72" s="40" t="s">
        <v>54</v>
      </c>
      <c r="D72" s="96"/>
      <c r="E72" s="85">
        <f t="shared" si="15"/>
        <v>0</v>
      </c>
      <c r="F72" s="88"/>
      <c r="G72" s="54">
        <f t="shared" si="16"/>
        <v>0</v>
      </c>
      <c r="H72" s="54">
        <f t="shared" si="17"/>
        <v>0</v>
      </c>
      <c r="I72" s="60"/>
      <c r="J72" s="60"/>
    </row>
    <row r="73" spans="1:10" ht="14.25" customHeight="1">
      <c r="A73" s="89">
        <v>30095</v>
      </c>
      <c r="B73" s="92" t="s">
        <v>147</v>
      </c>
      <c r="C73" s="38" t="s">
        <v>129</v>
      </c>
      <c r="D73" s="95"/>
      <c r="E73" s="83">
        <f t="shared" si="15"/>
        <v>0</v>
      </c>
      <c r="F73" s="86">
        <v>10</v>
      </c>
      <c r="G73" s="52">
        <f t="shared" si="16"/>
        <v>0</v>
      </c>
      <c r="H73" s="52">
        <f t="shared" si="17"/>
        <v>0</v>
      </c>
      <c r="I73" s="58"/>
      <c r="J73" s="58"/>
    </row>
    <row r="74" spans="1:10" ht="14.25" customHeight="1">
      <c r="A74" s="90"/>
      <c r="B74" s="93"/>
      <c r="C74" s="39" t="s">
        <v>130</v>
      </c>
      <c r="D74" s="81"/>
      <c r="E74" s="84">
        <f t="shared" si="15"/>
        <v>0</v>
      </c>
      <c r="F74" s="87"/>
      <c r="G74" s="53">
        <f t="shared" si="16"/>
        <v>0</v>
      </c>
      <c r="H74" s="53">
        <f t="shared" si="17"/>
        <v>0</v>
      </c>
      <c r="I74" s="59"/>
      <c r="J74" s="59"/>
    </row>
    <row r="75" spans="1:10" ht="14.25" customHeight="1">
      <c r="A75" s="90"/>
      <c r="B75" s="93"/>
      <c r="C75" s="39" t="s">
        <v>55</v>
      </c>
      <c r="D75" s="81"/>
      <c r="E75" s="84">
        <f t="shared" si="15"/>
        <v>0</v>
      </c>
      <c r="F75" s="87"/>
      <c r="G75" s="53">
        <f t="shared" si="16"/>
        <v>0</v>
      </c>
      <c r="H75" s="53">
        <f t="shared" si="17"/>
        <v>0</v>
      </c>
      <c r="I75" s="59"/>
      <c r="J75" s="59"/>
    </row>
    <row r="76" spans="1:10" ht="14.25" customHeight="1">
      <c r="A76" s="90"/>
      <c r="B76" s="93"/>
      <c r="C76" s="39" t="s">
        <v>56</v>
      </c>
      <c r="D76" s="81"/>
      <c r="E76" s="84">
        <f t="shared" si="15"/>
        <v>0</v>
      </c>
      <c r="F76" s="87"/>
      <c r="G76" s="53">
        <f t="shared" si="16"/>
        <v>0</v>
      </c>
      <c r="H76" s="53">
        <f t="shared" si="17"/>
        <v>0</v>
      </c>
      <c r="I76" s="59"/>
      <c r="J76" s="59"/>
    </row>
    <row r="77" spans="1:10" ht="14.25" customHeight="1">
      <c r="A77" s="90"/>
      <c r="B77" s="93"/>
      <c r="C77" s="39" t="s">
        <v>57</v>
      </c>
      <c r="D77" s="81"/>
      <c r="E77" s="84">
        <f t="shared" si="15"/>
        <v>0</v>
      </c>
      <c r="F77" s="87"/>
      <c r="G77" s="53">
        <f t="shared" si="16"/>
        <v>0</v>
      </c>
      <c r="H77" s="53">
        <f t="shared" si="17"/>
        <v>0</v>
      </c>
      <c r="I77" s="59"/>
      <c r="J77" s="59"/>
    </row>
    <row r="78" spans="1:10" ht="14.25" customHeight="1">
      <c r="A78" s="90"/>
      <c r="B78" s="93"/>
      <c r="C78" s="39" t="s">
        <v>58</v>
      </c>
      <c r="D78" s="81"/>
      <c r="E78" s="84">
        <f t="shared" si="15"/>
        <v>0</v>
      </c>
      <c r="F78" s="87"/>
      <c r="G78" s="53">
        <f t="shared" si="16"/>
        <v>0</v>
      </c>
      <c r="H78" s="53">
        <f t="shared" si="17"/>
        <v>0</v>
      </c>
      <c r="I78" s="59"/>
      <c r="J78" s="59"/>
    </row>
    <row r="79" spans="1:10" ht="28.5">
      <c r="A79" s="90"/>
      <c r="B79" s="93"/>
      <c r="C79" s="39" t="s">
        <v>59</v>
      </c>
      <c r="D79" s="81"/>
      <c r="E79" s="84">
        <f t="shared" si="15"/>
        <v>0</v>
      </c>
      <c r="F79" s="87"/>
      <c r="G79" s="53">
        <f t="shared" si="16"/>
        <v>0</v>
      </c>
      <c r="H79" s="53">
        <f t="shared" si="17"/>
        <v>0</v>
      </c>
      <c r="I79" s="59"/>
      <c r="J79" s="59"/>
    </row>
    <row r="80" spans="1:10" ht="28.5">
      <c r="A80" s="90"/>
      <c r="B80" s="93"/>
      <c r="C80" s="39" t="s">
        <v>60</v>
      </c>
      <c r="D80" s="81"/>
      <c r="E80" s="84">
        <f t="shared" si="15"/>
        <v>0</v>
      </c>
      <c r="F80" s="87"/>
      <c r="G80" s="53">
        <f t="shared" si="16"/>
        <v>0</v>
      </c>
      <c r="H80" s="53">
        <f t="shared" si="17"/>
        <v>0</v>
      </c>
      <c r="I80" s="59"/>
      <c r="J80" s="59"/>
    </row>
    <row r="81" spans="1:10" ht="14.25" customHeight="1">
      <c r="A81" s="90"/>
      <c r="B81" s="93"/>
      <c r="C81" s="39" t="s">
        <v>61</v>
      </c>
      <c r="D81" s="81"/>
      <c r="E81" s="84">
        <f t="shared" si="15"/>
        <v>0</v>
      </c>
      <c r="F81" s="87"/>
      <c r="G81" s="53">
        <f t="shared" si="16"/>
        <v>0</v>
      </c>
      <c r="H81" s="53">
        <f t="shared" si="17"/>
        <v>0</v>
      </c>
      <c r="I81" s="59"/>
      <c r="J81" s="59"/>
    </row>
    <row r="82" spans="1:10" ht="14.25" customHeight="1">
      <c r="A82" s="91"/>
      <c r="B82" s="94"/>
      <c r="C82" s="40" t="s">
        <v>62</v>
      </c>
      <c r="D82" s="82"/>
      <c r="E82" s="85">
        <f t="shared" si="15"/>
        <v>0</v>
      </c>
      <c r="F82" s="88"/>
      <c r="G82" s="54">
        <f t="shared" si="16"/>
        <v>0</v>
      </c>
      <c r="H82" s="54">
        <f t="shared" si="17"/>
        <v>0</v>
      </c>
      <c r="I82" s="60"/>
      <c r="J82" s="60"/>
    </row>
    <row r="83" spans="1:10" ht="15.75">
      <c r="A83" s="61" t="s">
        <v>9</v>
      </c>
      <c r="B83" s="62"/>
      <c r="C83" s="62"/>
      <c r="D83" s="62"/>
      <c r="E83" s="62"/>
      <c r="F83" s="63"/>
      <c r="G83" s="5">
        <f>SUM(G24:G82)</f>
        <v>0</v>
      </c>
      <c r="H83" s="5">
        <f>SUM(H24:H82)</f>
        <v>0</v>
      </c>
      <c r="I83" s="30"/>
      <c r="J83" s="30"/>
    </row>
    <row r="84" spans="1:10">
      <c r="A84" s="14"/>
      <c r="B84" s="14"/>
      <c r="D84" s="14"/>
      <c r="E84" s="14"/>
      <c r="F84" s="14"/>
      <c r="G84" s="14"/>
      <c r="H84" s="14"/>
      <c r="I84" s="2"/>
      <c r="J84" s="2"/>
    </row>
    <row r="85" spans="1:10" ht="15.75">
      <c r="A85" s="76" t="s">
        <v>63</v>
      </c>
      <c r="B85" s="76"/>
      <c r="C85" s="76"/>
      <c r="D85" s="76"/>
      <c r="E85" s="76"/>
      <c r="F85" s="76"/>
      <c r="G85" s="76"/>
      <c r="H85" s="76"/>
      <c r="I85" s="30"/>
      <c r="J85" s="30"/>
    </row>
    <row r="86" spans="1:10" ht="47.25">
      <c r="A86" s="22" t="s">
        <v>1</v>
      </c>
      <c r="B86" s="1" t="s">
        <v>2</v>
      </c>
      <c r="C86" s="18" t="s">
        <v>3</v>
      </c>
      <c r="D86" s="1" t="s">
        <v>64</v>
      </c>
      <c r="E86" s="1" t="s">
        <v>4</v>
      </c>
      <c r="F86" s="1" t="s">
        <v>5</v>
      </c>
      <c r="G86" s="1" t="s">
        <v>6</v>
      </c>
      <c r="H86" s="1" t="s">
        <v>7</v>
      </c>
      <c r="I86" s="1" t="s">
        <v>106</v>
      </c>
      <c r="J86" s="1" t="s">
        <v>107</v>
      </c>
    </row>
    <row r="87" spans="1:10" ht="15" customHeight="1">
      <c r="A87" s="70">
        <v>30120</v>
      </c>
      <c r="B87" s="73" t="s">
        <v>148</v>
      </c>
      <c r="C87" s="48" t="s">
        <v>65</v>
      </c>
      <c r="D87" s="52"/>
      <c r="E87" s="52">
        <f t="shared" ref="E87:E89" si="18">D87*1.21</f>
        <v>0</v>
      </c>
      <c r="F87" s="67">
        <v>5</v>
      </c>
      <c r="G87" s="52">
        <f t="shared" ref="G87:G89" si="19">D87*F87</f>
        <v>0</v>
      </c>
      <c r="H87" s="52">
        <f t="shared" ref="H87:H89" si="20">G87*1.21</f>
        <v>0</v>
      </c>
      <c r="I87" s="55"/>
      <c r="J87" s="58"/>
    </row>
    <row r="88" spans="1:10" ht="14.25">
      <c r="A88" s="71"/>
      <c r="B88" s="74"/>
      <c r="C88" s="49" t="s">
        <v>66</v>
      </c>
      <c r="D88" s="53"/>
      <c r="E88" s="53">
        <f t="shared" si="18"/>
        <v>0</v>
      </c>
      <c r="F88" s="68"/>
      <c r="G88" s="53">
        <f t="shared" si="19"/>
        <v>0</v>
      </c>
      <c r="H88" s="53">
        <f t="shared" si="20"/>
        <v>0</v>
      </c>
      <c r="I88" s="56"/>
      <c r="J88" s="59"/>
    </row>
    <row r="89" spans="1:10" ht="15" customHeight="1">
      <c r="A89" s="72"/>
      <c r="B89" s="75"/>
      <c r="C89" s="50" t="s">
        <v>67</v>
      </c>
      <c r="D89" s="54"/>
      <c r="E89" s="54">
        <f t="shared" si="18"/>
        <v>0</v>
      </c>
      <c r="F89" s="69"/>
      <c r="G89" s="54">
        <f t="shared" si="19"/>
        <v>0</v>
      </c>
      <c r="H89" s="54">
        <f t="shared" si="20"/>
        <v>0</v>
      </c>
      <c r="I89" s="57"/>
      <c r="J89" s="60"/>
    </row>
    <row r="90" spans="1:10" ht="32.25" customHeight="1">
      <c r="A90" s="46">
        <v>30121</v>
      </c>
      <c r="B90" s="47" t="s">
        <v>149</v>
      </c>
      <c r="C90" s="41" t="s">
        <v>134</v>
      </c>
      <c r="D90" s="13"/>
      <c r="E90" s="13">
        <f>D90*1.21</f>
        <v>0</v>
      </c>
      <c r="F90" s="17">
        <v>10</v>
      </c>
      <c r="G90" s="13">
        <f>D90*F90</f>
        <v>0</v>
      </c>
      <c r="H90" s="13">
        <f>G90*1.21</f>
        <v>0</v>
      </c>
      <c r="I90" s="10"/>
      <c r="J90" s="7"/>
    </row>
    <row r="91" spans="1:10" ht="28.5">
      <c r="A91" s="64">
        <v>30122</v>
      </c>
      <c r="B91" s="64" t="s">
        <v>150</v>
      </c>
      <c r="C91" s="48" t="s">
        <v>68</v>
      </c>
      <c r="D91" s="52"/>
      <c r="E91" s="52">
        <f t="shared" ref="E91:E92" si="21">D91*1.21</f>
        <v>0</v>
      </c>
      <c r="F91" s="67">
        <v>10</v>
      </c>
      <c r="G91" s="52">
        <f t="shared" ref="G91:G92" si="22">D91*F91</f>
        <v>0</v>
      </c>
      <c r="H91" s="52">
        <f t="shared" ref="H91:H92" si="23">G91*1.21</f>
        <v>0</v>
      </c>
      <c r="I91" s="55"/>
      <c r="J91" s="58"/>
    </row>
    <row r="92" spans="1:10" ht="15" customHeight="1">
      <c r="A92" s="66"/>
      <c r="B92" s="66"/>
      <c r="C92" s="50" t="s">
        <v>69</v>
      </c>
      <c r="D92" s="54"/>
      <c r="E92" s="54">
        <f t="shared" si="21"/>
        <v>0</v>
      </c>
      <c r="F92" s="69"/>
      <c r="G92" s="54">
        <f t="shared" si="22"/>
        <v>0</v>
      </c>
      <c r="H92" s="54">
        <f t="shared" si="23"/>
        <v>0</v>
      </c>
      <c r="I92" s="57"/>
      <c r="J92" s="60"/>
    </row>
    <row r="93" spans="1:10" ht="57">
      <c r="A93" s="46">
        <v>50003</v>
      </c>
      <c r="B93" s="47" t="s">
        <v>151</v>
      </c>
      <c r="C93" s="51" t="s">
        <v>70</v>
      </c>
      <c r="D93" s="13"/>
      <c r="E93" s="13">
        <f>D93*1.21</f>
        <v>0</v>
      </c>
      <c r="F93" s="17">
        <v>1</v>
      </c>
      <c r="G93" s="13">
        <f>D93*F93</f>
        <v>0</v>
      </c>
      <c r="H93" s="13">
        <f>G93*1.21</f>
        <v>0</v>
      </c>
      <c r="I93" s="10"/>
      <c r="J93" s="7"/>
    </row>
    <row r="94" spans="1:10" ht="36" customHeight="1">
      <c r="A94" s="46">
        <v>30123</v>
      </c>
      <c r="B94" s="47" t="s">
        <v>133</v>
      </c>
      <c r="C94" s="51" t="s">
        <v>71</v>
      </c>
      <c r="D94" s="13"/>
      <c r="E94" s="13">
        <f>D94*1.21</f>
        <v>0</v>
      </c>
      <c r="F94" s="17">
        <v>10</v>
      </c>
      <c r="G94" s="13">
        <f>D94*F94</f>
        <v>0</v>
      </c>
      <c r="H94" s="13">
        <f>G94*1.21</f>
        <v>0</v>
      </c>
      <c r="I94" s="10"/>
      <c r="J94" s="7"/>
    </row>
    <row r="95" spans="1:10" ht="15" customHeight="1">
      <c r="A95" s="70"/>
      <c r="B95" s="73" t="s">
        <v>132</v>
      </c>
      <c r="C95" s="48" t="s">
        <v>72</v>
      </c>
      <c r="D95" s="52"/>
      <c r="E95" s="52">
        <f t="shared" ref="E95:E118" si="24">D95*1.21</f>
        <v>0</v>
      </c>
      <c r="F95" s="67">
        <v>10</v>
      </c>
      <c r="G95" s="52">
        <f t="shared" ref="G95:G118" si="25">D95*F95</f>
        <v>0</v>
      </c>
      <c r="H95" s="52">
        <f t="shared" ref="H95:H118" si="26">G95*1.21</f>
        <v>0</v>
      </c>
      <c r="I95" s="58"/>
      <c r="J95" s="58"/>
    </row>
    <row r="96" spans="1:10" ht="15" customHeight="1">
      <c r="A96" s="71"/>
      <c r="B96" s="74"/>
      <c r="C96" s="49" t="s">
        <v>73</v>
      </c>
      <c r="D96" s="53"/>
      <c r="E96" s="53">
        <f t="shared" si="24"/>
        <v>0</v>
      </c>
      <c r="F96" s="68"/>
      <c r="G96" s="53">
        <f t="shared" si="25"/>
        <v>0</v>
      </c>
      <c r="H96" s="53">
        <f t="shared" si="26"/>
        <v>0</v>
      </c>
      <c r="I96" s="59"/>
      <c r="J96" s="59"/>
    </row>
    <row r="97" spans="1:10" ht="15" customHeight="1">
      <c r="A97" s="71"/>
      <c r="B97" s="74"/>
      <c r="C97" s="49" t="s">
        <v>74</v>
      </c>
      <c r="D97" s="53"/>
      <c r="E97" s="53">
        <f t="shared" si="24"/>
        <v>0</v>
      </c>
      <c r="F97" s="68"/>
      <c r="G97" s="53">
        <f t="shared" si="25"/>
        <v>0</v>
      </c>
      <c r="H97" s="53">
        <f t="shared" si="26"/>
        <v>0</v>
      </c>
      <c r="I97" s="59"/>
      <c r="J97" s="59"/>
    </row>
    <row r="98" spans="1:10" ht="15" customHeight="1">
      <c r="A98" s="71"/>
      <c r="B98" s="74"/>
      <c r="C98" s="49" t="s">
        <v>75</v>
      </c>
      <c r="D98" s="53"/>
      <c r="E98" s="53">
        <f t="shared" si="24"/>
        <v>0</v>
      </c>
      <c r="F98" s="68"/>
      <c r="G98" s="53">
        <f t="shared" si="25"/>
        <v>0</v>
      </c>
      <c r="H98" s="53">
        <f t="shared" si="26"/>
        <v>0</v>
      </c>
      <c r="I98" s="59"/>
      <c r="J98" s="59"/>
    </row>
    <row r="99" spans="1:10" ht="15" customHeight="1">
      <c r="A99" s="72"/>
      <c r="B99" s="75"/>
      <c r="C99" s="50" t="s">
        <v>76</v>
      </c>
      <c r="D99" s="54"/>
      <c r="E99" s="54">
        <f t="shared" si="24"/>
        <v>0</v>
      </c>
      <c r="F99" s="69"/>
      <c r="G99" s="54">
        <f t="shared" si="25"/>
        <v>0</v>
      </c>
      <c r="H99" s="54">
        <f t="shared" si="26"/>
        <v>0</v>
      </c>
      <c r="I99" s="60"/>
      <c r="J99" s="60"/>
    </row>
    <row r="100" spans="1:10" ht="15" customHeight="1">
      <c r="A100" s="64">
        <v>30124</v>
      </c>
      <c r="B100" s="64" t="s">
        <v>152</v>
      </c>
      <c r="C100" s="48" t="s">
        <v>77</v>
      </c>
      <c r="D100" s="52"/>
      <c r="E100" s="52">
        <f t="shared" si="24"/>
        <v>0</v>
      </c>
      <c r="F100" s="67">
        <v>5</v>
      </c>
      <c r="G100" s="52">
        <f t="shared" si="25"/>
        <v>0</v>
      </c>
      <c r="H100" s="52">
        <f t="shared" si="26"/>
        <v>0</v>
      </c>
      <c r="I100" s="55"/>
      <c r="J100" s="58"/>
    </row>
    <row r="101" spans="1:10" ht="15" customHeight="1">
      <c r="A101" s="65"/>
      <c r="B101" s="65"/>
      <c r="C101" s="49" t="s">
        <v>78</v>
      </c>
      <c r="D101" s="53"/>
      <c r="E101" s="53">
        <f t="shared" si="24"/>
        <v>0</v>
      </c>
      <c r="F101" s="68"/>
      <c r="G101" s="53">
        <f t="shared" si="25"/>
        <v>0</v>
      </c>
      <c r="H101" s="53">
        <f t="shared" si="26"/>
        <v>0</v>
      </c>
      <c r="I101" s="56"/>
      <c r="J101" s="59"/>
    </row>
    <row r="102" spans="1:10" ht="15" customHeight="1">
      <c r="A102" s="65"/>
      <c r="B102" s="65"/>
      <c r="C102" s="49" t="s">
        <v>79</v>
      </c>
      <c r="D102" s="53"/>
      <c r="E102" s="53">
        <f t="shared" si="24"/>
        <v>0</v>
      </c>
      <c r="F102" s="68"/>
      <c r="G102" s="53">
        <f t="shared" si="25"/>
        <v>0</v>
      </c>
      <c r="H102" s="53">
        <f t="shared" si="26"/>
        <v>0</v>
      </c>
      <c r="I102" s="56"/>
      <c r="J102" s="59"/>
    </row>
    <row r="103" spans="1:10" ht="15" customHeight="1">
      <c r="A103" s="65"/>
      <c r="B103" s="65"/>
      <c r="C103" s="49" t="s">
        <v>80</v>
      </c>
      <c r="D103" s="53"/>
      <c r="E103" s="53">
        <f t="shared" si="24"/>
        <v>0</v>
      </c>
      <c r="F103" s="68"/>
      <c r="G103" s="53">
        <f t="shared" si="25"/>
        <v>0</v>
      </c>
      <c r="H103" s="53">
        <f t="shared" si="26"/>
        <v>0</v>
      </c>
      <c r="I103" s="56"/>
      <c r="J103" s="59"/>
    </row>
    <row r="104" spans="1:10" ht="15" customHeight="1">
      <c r="A104" s="65"/>
      <c r="B104" s="65"/>
      <c r="C104" s="49" t="s">
        <v>81</v>
      </c>
      <c r="D104" s="53"/>
      <c r="E104" s="53">
        <f t="shared" si="24"/>
        <v>0</v>
      </c>
      <c r="F104" s="68"/>
      <c r="G104" s="53">
        <f t="shared" si="25"/>
        <v>0</v>
      </c>
      <c r="H104" s="53">
        <f t="shared" si="26"/>
        <v>0</v>
      </c>
      <c r="I104" s="56"/>
      <c r="J104" s="59"/>
    </row>
    <row r="105" spans="1:10" ht="15" customHeight="1">
      <c r="A105" s="65"/>
      <c r="B105" s="65"/>
      <c r="C105" s="49" t="s">
        <v>82</v>
      </c>
      <c r="D105" s="53"/>
      <c r="E105" s="53">
        <f t="shared" si="24"/>
        <v>0</v>
      </c>
      <c r="F105" s="68"/>
      <c r="G105" s="53">
        <f t="shared" si="25"/>
        <v>0</v>
      </c>
      <c r="H105" s="53">
        <f t="shared" si="26"/>
        <v>0</v>
      </c>
      <c r="I105" s="56"/>
      <c r="J105" s="59"/>
    </row>
    <row r="106" spans="1:10" ht="15" customHeight="1">
      <c r="A106" s="65"/>
      <c r="B106" s="65"/>
      <c r="C106" s="49" t="s">
        <v>83</v>
      </c>
      <c r="D106" s="53"/>
      <c r="E106" s="53">
        <f t="shared" si="24"/>
        <v>0</v>
      </c>
      <c r="F106" s="68"/>
      <c r="G106" s="53">
        <f t="shared" si="25"/>
        <v>0</v>
      </c>
      <c r="H106" s="53">
        <f t="shared" si="26"/>
        <v>0</v>
      </c>
      <c r="I106" s="56"/>
      <c r="J106" s="59"/>
    </row>
    <row r="107" spans="1:10" ht="15" customHeight="1">
      <c r="A107" s="65"/>
      <c r="B107" s="65"/>
      <c r="C107" s="49" t="s">
        <v>84</v>
      </c>
      <c r="D107" s="53"/>
      <c r="E107" s="53">
        <f t="shared" si="24"/>
        <v>0</v>
      </c>
      <c r="F107" s="68"/>
      <c r="G107" s="53">
        <f t="shared" si="25"/>
        <v>0</v>
      </c>
      <c r="H107" s="53">
        <f t="shared" si="26"/>
        <v>0</v>
      </c>
      <c r="I107" s="56"/>
      <c r="J107" s="59"/>
    </row>
    <row r="108" spans="1:10" ht="15" customHeight="1">
      <c r="A108" s="65"/>
      <c r="B108" s="65"/>
      <c r="C108" s="49" t="s">
        <v>85</v>
      </c>
      <c r="D108" s="53"/>
      <c r="E108" s="53">
        <f t="shared" si="24"/>
        <v>0</v>
      </c>
      <c r="F108" s="68"/>
      <c r="G108" s="53">
        <f t="shared" si="25"/>
        <v>0</v>
      </c>
      <c r="H108" s="53">
        <f t="shared" si="26"/>
        <v>0</v>
      </c>
      <c r="I108" s="56"/>
      <c r="J108" s="59"/>
    </row>
    <row r="109" spans="1:10" ht="15" customHeight="1">
      <c r="A109" s="65"/>
      <c r="B109" s="65"/>
      <c r="C109" s="49" t="s">
        <v>86</v>
      </c>
      <c r="D109" s="53"/>
      <c r="E109" s="53">
        <f t="shared" si="24"/>
        <v>0</v>
      </c>
      <c r="F109" s="68"/>
      <c r="G109" s="53">
        <f t="shared" si="25"/>
        <v>0</v>
      </c>
      <c r="H109" s="53">
        <f t="shared" si="26"/>
        <v>0</v>
      </c>
      <c r="I109" s="56"/>
      <c r="J109" s="59"/>
    </row>
    <row r="110" spans="1:10" ht="15" customHeight="1">
      <c r="A110" s="65"/>
      <c r="B110" s="65"/>
      <c r="C110" s="49" t="s">
        <v>87</v>
      </c>
      <c r="D110" s="53"/>
      <c r="E110" s="53">
        <f t="shared" si="24"/>
        <v>0</v>
      </c>
      <c r="F110" s="68"/>
      <c r="G110" s="53">
        <f t="shared" si="25"/>
        <v>0</v>
      </c>
      <c r="H110" s="53">
        <f t="shared" si="26"/>
        <v>0</v>
      </c>
      <c r="I110" s="56"/>
      <c r="J110" s="59"/>
    </row>
    <row r="111" spans="1:10" ht="15" customHeight="1">
      <c r="A111" s="65"/>
      <c r="B111" s="65"/>
      <c r="C111" s="49" t="s">
        <v>88</v>
      </c>
      <c r="D111" s="53"/>
      <c r="E111" s="53">
        <f t="shared" si="24"/>
        <v>0</v>
      </c>
      <c r="F111" s="68"/>
      <c r="G111" s="53">
        <f t="shared" si="25"/>
        <v>0</v>
      </c>
      <c r="H111" s="53">
        <f t="shared" si="26"/>
        <v>0</v>
      </c>
      <c r="I111" s="56"/>
      <c r="J111" s="59"/>
    </row>
    <row r="112" spans="1:10" ht="15" customHeight="1">
      <c r="A112" s="65"/>
      <c r="B112" s="65"/>
      <c r="C112" s="49" t="s">
        <v>89</v>
      </c>
      <c r="D112" s="53"/>
      <c r="E112" s="53">
        <f t="shared" si="24"/>
        <v>0</v>
      </c>
      <c r="F112" s="68"/>
      <c r="G112" s="53">
        <f t="shared" si="25"/>
        <v>0</v>
      </c>
      <c r="H112" s="53">
        <f t="shared" si="26"/>
        <v>0</v>
      </c>
      <c r="I112" s="56"/>
      <c r="J112" s="59"/>
    </row>
    <row r="113" spans="1:10" ht="15" customHeight="1">
      <c r="A113" s="65"/>
      <c r="B113" s="65"/>
      <c r="C113" s="49" t="s">
        <v>90</v>
      </c>
      <c r="D113" s="53"/>
      <c r="E113" s="53">
        <f t="shared" si="24"/>
        <v>0</v>
      </c>
      <c r="F113" s="68"/>
      <c r="G113" s="53">
        <f t="shared" si="25"/>
        <v>0</v>
      </c>
      <c r="H113" s="53">
        <f t="shared" si="26"/>
        <v>0</v>
      </c>
      <c r="I113" s="56"/>
      <c r="J113" s="59"/>
    </row>
    <row r="114" spans="1:10" ht="15" customHeight="1">
      <c r="A114" s="65"/>
      <c r="B114" s="65"/>
      <c r="C114" s="49" t="s">
        <v>91</v>
      </c>
      <c r="D114" s="53"/>
      <c r="E114" s="53">
        <f t="shared" si="24"/>
        <v>0</v>
      </c>
      <c r="F114" s="68"/>
      <c r="G114" s="53">
        <f t="shared" si="25"/>
        <v>0</v>
      </c>
      <c r="H114" s="53">
        <f t="shared" si="26"/>
        <v>0</v>
      </c>
      <c r="I114" s="56"/>
      <c r="J114" s="59"/>
    </row>
    <row r="115" spans="1:10" ht="15" customHeight="1">
      <c r="A115" s="65"/>
      <c r="B115" s="65"/>
      <c r="C115" s="49" t="s">
        <v>92</v>
      </c>
      <c r="D115" s="53"/>
      <c r="E115" s="53">
        <f t="shared" si="24"/>
        <v>0</v>
      </c>
      <c r="F115" s="68"/>
      <c r="G115" s="53">
        <f t="shared" si="25"/>
        <v>0</v>
      </c>
      <c r="H115" s="53">
        <f t="shared" si="26"/>
        <v>0</v>
      </c>
      <c r="I115" s="56"/>
      <c r="J115" s="59"/>
    </row>
    <row r="116" spans="1:10" ht="15" customHeight="1">
      <c r="A116" s="65"/>
      <c r="B116" s="65"/>
      <c r="C116" s="49" t="s">
        <v>93</v>
      </c>
      <c r="D116" s="53"/>
      <c r="E116" s="53">
        <f t="shared" si="24"/>
        <v>0</v>
      </c>
      <c r="F116" s="68"/>
      <c r="G116" s="53">
        <f t="shared" si="25"/>
        <v>0</v>
      </c>
      <c r="H116" s="53">
        <f t="shared" si="26"/>
        <v>0</v>
      </c>
      <c r="I116" s="56"/>
      <c r="J116" s="59"/>
    </row>
    <row r="117" spans="1:10" ht="15" customHeight="1">
      <c r="A117" s="65"/>
      <c r="B117" s="65"/>
      <c r="C117" s="49" t="s">
        <v>94</v>
      </c>
      <c r="D117" s="53"/>
      <c r="E117" s="53">
        <f t="shared" si="24"/>
        <v>0</v>
      </c>
      <c r="F117" s="68"/>
      <c r="G117" s="53">
        <f t="shared" si="25"/>
        <v>0</v>
      </c>
      <c r="H117" s="53">
        <f t="shared" si="26"/>
        <v>0</v>
      </c>
      <c r="I117" s="56"/>
      <c r="J117" s="59"/>
    </row>
    <row r="118" spans="1:10" ht="15" customHeight="1">
      <c r="A118" s="66"/>
      <c r="B118" s="66"/>
      <c r="C118" s="50" t="s">
        <v>95</v>
      </c>
      <c r="D118" s="54"/>
      <c r="E118" s="54">
        <f t="shared" si="24"/>
        <v>0</v>
      </c>
      <c r="F118" s="69"/>
      <c r="G118" s="54">
        <f t="shared" si="25"/>
        <v>0</v>
      </c>
      <c r="H118" s="54">
        <f t="shared" si="26"/>
        <v>0</v>
      </c>
      <c r="I118" s="57"/>
      <c r="J118" s="60"/>
    </row>
    <row r="119" spans="1:10" ht="15.75">
      <c r="A119" s="61" t="s">
        <v>9</v>
      </c>
      <c r="B119" s="62"/>
      <c r="C119" s="62"/>
      <c r="D119" s="62"/>
      <c r="E119" s="62"/>
      <c r="F119" s="63"/>
      <c r="G119" s="5">
        <f>SUM(G87:G118)</f>
        <v>0</v>
      </c>
      <c r="H119" s="5">
        <f>SUM(H87:H118)</f>
        <v>0</v>
      </c>
      <c r="I119" s="30"/>
      <c r="J119" s="30"/>
    </row>
    <row r="120" spans="1:10">
      <c r="I120" s="2"/>
      <c r="J120" s="2"/>
    </row>
    <row r="121" spans="1:10" ht="45.75" customHeight="1">
      <c r="A121" s="104" t="s">
        <v>153</v>
      </c>
      <c r="B121" s="105"/>
      <c r="C121" s="105"/>
      <c r="D121" s="105"/>
      <c r="E121" s="105"/>
      <c r="F121" s="106"/>
      <c r="G121" s="11">
        <f>G109+G119</f>
        <v>0</v>
      </c>
      <c r="H121" s="11">
        <f>H109+H119</f>
        <v>0</v>
      </c>
      <c r="I121" s="2"/>
      <c r="J121" s="2"/>
    </row>
    <row r="122" spans="1:10">
      <c r="A122" s="2"/>
      <c r="B122" s="2"/>
      <c r="C122" s="24"/>
      <c r="D122" s="2"/>
      <c r="E122" s="2"/>
      <c r="F122" s="2"/>
      <c r="G122" s="2"/>
      <c r="H122" s="2"/>
      <c r="I122" s="2"/>
      <c r="J122" s="2"/>
    </row>
    <row r="123" spans="1:10" ht="20.25">
      <c r="A123" s="31"/>
      <c r="B123" s="97" t="s">
        <v>113</v>
      </c>
      <c r="C123" s="97"/>
      <c r="D123" s="97"/>
      <c r="E123" s="97"/>
      <c r="F123" s="97"/>
      <c r="G123" s="97"/>
      <c r="H123" s="97"/>
      <c r="I123" s="97"/>
      <c r="J123" s="97"/>
    </row>
    <row r="124" spans="1:10" ht="71.25" customHeight="1">
      <c r="A124" s="31"/>
      <c r="B124" s="98" t="s">
        <v>114</v>
      </c>
      <c r="C124" s="98"/>
      <c r="D124" s="98"/>
      <c r="E124" s="98"/>
      <c r="F124" s="98"/>
      <c r="G124" s="98"/>
      <c r="H124" s="98"/>
      <c r="I124" s="98"/>
      <c r="J124" s="98"/>
    </row>
    <row r="125" spans="1:10" ht="162.75" customHeight="1">
      <c r="A125" s="31"/>
      <c r="B125" s="32" t="s">
        <v>108</v>
      </c>
      <c r="C125" s="20" t="s">
        <v>109</v>
      </c>
      <c r="D125" s="31"/>
      <c r="E125" s="31"/>
      <c r="F125" s="31"/>
      <c r="G125" s="31"/>
      <c r="H125" s="31"/>
      <c r="I125" s="2"/>
      <c r="J125" s="2"/>
    </row>
    <row r="126" spans="1:10">
      <c r="A126" s="2"/>
      <c r="B126" s="2"/>
      <c r="C126" s="24"/>
      <c r="D126" s="2"/>
      <c r="E126" s="2"/>
      <c r="F126" s="2"/>
      <c r="G126" s="2"/>
      <c r="H126" s="2"/>
      <c r="I126" s="2"/>
      <c r="J126" s="2"/>
    </row>
  </sheetData>
  <mergeCells count="107">
    <mergeCell ref="B123:J123"/>
    <mergeCell ref="B124:J124"/>
    <mergeCell ref="E6:G6"/>
    <mergeCell ref="H6:I6"/>
    <mergeCell ref="E7:G7"/>
    <mergeCell ref="H7:I7"/>
    <mergeCell ref="E8:G12"/>
    <mergeCell ref="H8:I12"/>
    <mergeCell ref="E13:G13"/>
    <mergeCell ref="H13:I13"/>
    <mergeCell ref="A121:F121"/>
    <mergeCell ref="A17:H17"/>
    <mergeCell ref="A20:F20"/>
    <mergeCell ref="A22:H22"/>
    <mergeCell ref="A24:A27"/>
    <mergeCell ref="B24:B27"/>
    <mergeCell ref="D24:D27"/>
    <mergeCell ref="E24:E27"/>
    <mergeCell ref="F24:F27"/>
    <mergeCell ref="G24:G27"/>
    <mergeCell ref="H24:H27"/>
    <mergeCell ref="H39:H47"/>
    <mergeCell ref="J39:J47"/>
    <mergeCell ref="A49:A53"/>
    <mergeCell ref="B49:B53"/>
    <mergeCell ref="D49:D53"/>
    <mergeCell ref="E49:E53"/>
    <mergeCell ref="F49:F53"/>
    <mergeCell ref="G49:G53"/>
    <mergeCell ref="H49:H53"/>
    <mergeCell ref="I49:I53"/>
    <mergeCell ref="J49:J53"/>
    <mergeCell ref="A39:A47"/>
    <mergeCell ref="I24:I27"/>
    <mergeCell ref="J24:J27"/>
    <mergeCell ref="A29:A37"/>
    <mergeCell ref="B29:B37"/>
    <mergeCell ref="D29:D37"/>
    <mergeCell ref="E29:E37"/>
    <mergeCell ref="F29:F37"/>
    <mergeCell ref="G29:G37"/>
    <mergeCell ref="H29:H37"/>
    <mergeCell ref="I29:I37"/>
    <mergeCell ref="J29:J37"/>
    <mergeCell ref="B39:B47"/>
    <mergeCell ref="D39:D47"/>
    <mergeCell ref="E39:E47"/>
    <mergeCell ref="F39:F47"/>
    <mergeCell ref="G39:G47"/>
    <mergeCell ref="I39:I47"/>
    <mergeCell ref="J59:J72"/>
    <mergeCell ref="A73:A82"/>
    <mergeCell ref="B73:B82"/>
    <mergeCell ref="D73:D82"/>
    <mergeCell ref="E73:E82"/>
    <mergeCell ref="F73:F82"/>
    <mergeCell ref="G73:G82"/>
    <mergeCell ref="H73:H82"/>
    <mergeCell ref="I73:I82"/>
    <mergeCell ref="J73:J82"/>
    <mergeCell ref="A59:A72"/>
    <mergeCell ref="B59:B72"/>
    <mergeCell ref="D59:D72"/>
    <mergeCell ref="E59:E72"/>
    <mergeCell ref="F59:F72"/>
    <mergeCell ref="I59:I72"/>
    <mergeCell ref="G59:G72"/>
    <mergeCell ref="H59:H72"/>
    <mergeCell ref="A83:F83"/>
    <mergeCell ref="A85:H85"/>
    <mergeCell ref="A87:A89"/>
    <mergeCell ref="B87:B89"/>
    <mergeCell ref="D87:D89"/>
    <mergeCell ref="E87:E89"/>
    <mergeCell ref="F87:F89"/>
    <mergeCell ref="G87:G89"/>
    <mergeCell ref="H87:H89"/>
    <mergeCell ref="I87:I89"/>
    <mergeCell ref="E95:E99"/>
    <mergeCell ref="F95:F99"/>
    <mergeCell ref="J87:J89"/>
    <mergeCell ref="A91:A92"/>
    <mergeCell ref="B91:B92"/>
    <mergeCell ref="D91:D92"/>
    <mergeCell ref="E91:E92"/>
    <mergeCell ref="F91:F92"/>
    <mergeCell ref="G91:G92"/>
    <mergeCell ref="H91:H92"/>
    <mergeCell ref="I91:I92"/>
    <mergeCell ref="J91:J92"/>
    <mergeCell ref="G95:G99"/>
    <mergeCell ref="H100:H118"/>
    <mergeCell ref="I100:I118"/>
    <mergeCell ref="J100:J118"/>
    <mergeCell ref="A119:F119"/>
    <mergeCell ref="H95:H99"/>
    <mergeCell ref="I95:I99"/>
    <mergeCell ref="J95:J99"/>
    <mergeCell ref="A100:A118"/>
    <mergeCell ref="B100:B118"/>
    <mergeCell ref="D100:D118"/>
    <mergeCell ref="E100:E118"/>
    <mergeCell ref="F100:F118"/>
    <mergeCell ref="G100:G118"/>
    <mergeCell ref="A95:A99"/>
    <mergeCell ref="B95:B99"/>
    <mergeCell ref="D95:D99"/>
  </mergeCells>
  <pageMargins left="0.7" right="0.7" top="0.78740157499999996" bottom="0.78740157499999996" header="0.3" footer="0.3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Jindřich</dc:creator>
  <cp:lastModifiedBy>Martina Říhová</cp:lastModifiedBy>
  <cp:lastPrinted>2025-03-13T09:44:56Z</cp:lastPrinted>
  <dcterms:created xsi:type="dcterms:W3CDTF">2024-10-14T15:36:56Z</dcterms:created>
  <dcterms:modified xsi:type="dcterms:W3CDTF">2025-06-03T11:16:21Z</dcterms:modified>
</cp:coreProperties>
</file>