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xrihm03\Documents\Osobní\IT AV VR vybavení\"/>
    </mc:Choice>
  </mc:AlternateContent>
  <xr:revisionPtr revIDLastSave="0" documentId="13_ncr:1_{A4465723-D877-444F-A992-24D4EE725CFE}" xr6:coauthVersionLast="47" xr6:coauthVersionMax="47" xr10:uidLastSave="{00000000-0000-0000-0000-000000000000}"/>
  <bookViews>
    <workbookView xWindow="-120" yWindow="-120" windowWidth="29040" windowHeight="15840" xr2:uid="{5C36894E-DA4F-451F-9CCB-42A51816867F}"/>
  </bookViews>
  <sheets>
    <sheet name="List1" sheetId="1" r:id="rId1"/>
  </sheets>
  <definedNames>
    <definedName name="_xlnm.Print_Area" localSheetId="0">List1!$A$1:$J$105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7" i="1" l="1"/>
  <c r="E96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17" i="1"/>
  <c r="G97" i="1"/>
  <c r="H97" i="1" s="1"/>
  <c r="G96" i="1"/>
  <c r="H89" i="1"/>
  <c r="H87" i="1"/>
  <c r="H86" i="1"/>
  <c r="H85" i="1"/>
  <c r="H84" i="1"/>
  <c r="H83" i="1"/>
  <c r="H82" i="1"/>
  <c r="H81" i="1"/>
  <c r="H80" i="1"/>
  <c r="H79" i="1"/>
  <c r="H78" i="1"/>
  <c r="H77" i="1"/>
  <c r="H76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1" i="1"/>
  <c r="H50" i="1"/>
  <c r="H49" i="1"/>
  <c r="H48" i="1"/>
  <c r="H47" i="1"/>
  <c r="H46" i="1"/>
  <c r="H45" i="1"/>
  <c r="H43" i="1"/>
  <c r="H42" i="1"/>
  <c r="H41" i="1"/>
  <c r="H40" i="1"/>
  <c r="H39" i="1"/>
  <c r="H37" i="1"/>
  <c r="H36" i="1"/>
  <c r="H35" i="1"/>
  <c r="H34" i="1"/>
  <c r="H33" i="1"/>
  <c r="H32" i="1"/>
  <c r="H30" i="1"/>
  <c r="H29" i="1"/>
  <c r="H28" i="1"/>
  <c r="H27" i="1"/>
  <c r="H26" i="1"/>
  <c r="H25" i="1"/>
  <c r="H24" i="1"/>
  <c r="H23" i="1"/>
  <c r="G90" i="1"/>
  <c r="H90" i="1" s="1"/>
  <c r="G88" i="1"/>
  <c r="H88" i="1" s="1"/>
  <c r="G75" i="1"/>
  <c r="H75" i="1" s="1"/>
  <c r="G52" i="1"/>
  <c r="H52" i="1" s="1"/>
  <c r="G44" i="1"/>
  <c r="H44" i="1" s="1"/>
  <c r="G38" i="1"/>
  <c r="H38" i="1" s="1"/>
  <c r="G31" i="1"/>
  <c r="G22" i="1"/>
  <c r="H22" i="1" s="1"/>
  <c r="G17" i="1"/>
  <c r="H17" i="1" s="1"/>
  <c r="H18" i="1" s="1"/>
  <c r="H96" i="1" l="1"/>
  <c r="H98" i="1" s="1"/>
  <c r="G98" i="1"/>
  <c r="G18" i="1"/>
  <c r="G91" i="1"/>
  <c r="H31" i="1"/>
  <c r="H91" i="1" s="1"/>
  <c r="H101" i="1" l="1"/>
  <c r="G101" i="1"/>
</calcChain>
</file>

<file path=xl/sharedStrings.xml><?xml version="1.0" encoding="utf-8"?>
<sst xmlns="http://schemas.openxmlformats.org/spreadsheetml/2006/main" count="143" uniqueCount="119">
  <si>
    <t>1.1.2.1.1.1.2.3 Movité věci pro KA 5.2 Právní klinika FMV (FIR Legal Clinic)</t>
  </si>
  <si>
    <t>Ident</t>
  </si>
  <si>
    <t>Položka</t>
  </si>
  <si>
    <t>Parametrizace</t>
  </si>
  <si>
    <t>Ks</t>
  </si>
  <si>
    <t>Cena bez DPH celkem</t>
  </si>
  <si>
    <t>Cena s DPH celkem</t>
  </si>
  <si>
    <t xml:space="preserve">Sada konferenčního zařízení Teams room - All in one PC 10,1" Windows® 11 IoT Enterprise, IP controller, videokonferneční kamera 4k, 4x reproduktor 20-20W, 250Hz-20kHz, 4x všesměrový mikrofon, porty: * 1x Thunderbolt™ 4 * 1x USB-C® 3.2 Gen 1 * 1x USB 3.2 Gen 1 * 2x USB 3.2 Gen 2 * 1x vstup HDMI® * 2x HDMI® výstup 1.4 * 1x Ethernet (RJ-45) </t>
  </si>
  <si>
    <t>1.1.2.1.2.1.1.08 Drobný hmotný majetek pro KA 5.2 - Právní klinika FMV (FIR Legal Clinic)</t>
  </si>
  <si>
    <t>Operační paměť: 16 GB RAM (rozšiřitelná na 32 GB RAM)</t>
  </si>
  <si>
    <t>Úložiště: 1 TB M.2 SSD PCIe NVMe</t>
  </si>
  <si>
    <t>Konektivita: Wi-Fi 6E + BT5; ethernet</t>
  </si>
  <si>
    <t>Rozhraní: 2× USB-C (přenos dat, DP a napájení notebooku); 2× USB-A 3.0; 1x HDMI 2.1 (4K/60Hz); 1× RJ-45 (LAN)</t>
  </si>
  <si>
    <t>Výbava:  podsvícená klávesnice s numerickou částí; Webová kamera HD 720p s krytkou; čtečka otisků prstů; TPM čip v2.0; slot na bezpečnostní zámek</t>
  </si>
  <si>
    <t>Operační systém: Windows 10/11</t>
  </si>
  <si>
    <t>Operační paměť RAM: 16 GB DDR5</t>
  </si>
  <si>
    <t>Datové úložiště: 512 GB M.2 SSD PCIe NVMe</t>
  </si>
  <si>
    <t>Grafická karta: integrovaná</t>
  </si>
  <si>
    <t>Rozhraní: 1× USB-C (20 Gb/s); 6× USB-A 3.0; 2× USB-A 2.0; 1× kombinovaný konektor sluchátek/mikrofonu; 1× zvukový vstup/výstup (line in/out); 1× RJ-45 (LAN); 2× DisplayPort 1.4; 1× HDMI 1.4; 1× VGA</t>
  </si>
  <si>
    <t>Parametry skříně: formát Tower; hmotnost do 7 kg</t>
  </si>
  <si>
    <t>Výbava: USB klávesnice+myš, TPM 2.0, OS Win 10/11</t>
  </si>
  <si>
    <t>Rozlišení: 1 920 × 1 080</t>
  </si>
  <si>
    <t>Jas: 250 nits (cd/m2)</t>
  </si>
  <si>
    <t>Video vstupy: HDMI, DisplayPort, VGA</t>
  </si>
  <si>
    <t>Výškově nastavitelný stojan, Dva integrované reproduktory s výkonem 2 W</t>
  </si>
  <si>
    <t>Procesor: 20 jádrové/28 vláknové CPU s výkonem min. 44 000 b. dle cpubenchmark.net</t>
  </si>
  <si>
    <t>Operační paměť RAM: 16 GB RAM</t>
  </si>
  <si>
    <t>Datové úložiště: 1 TB M.2 NVMe PCIe SSD</t>
  </si>
  <si>
    <t>Konektivita: Wi-Fi + BT; LAN</t>
  </si>
  <si>
    <t>Rozhraní:1x USB-C (USB 10Gbps); 6x USB-A; 1x HDMI; 1x DisplayPort; 1x Ethernet (RJ-45); 1x headphone / microphone combo jack (3.5mm)</t>
  </si>
  <si>
    <t>Výbava: integrované reproduktory, webkamera a mikrofon; slot na bezpečnostní zámek; čtečka paměťových karet; klávesnice+ myš; TPM 2.0, OS Windows 10/11</t>
  </si>
  <si>
    <t>Panel IPS, s matnou povrchovou úpravou, haze 25%</t>
  </si>
  <si>
    <t>Nativní rozlišení 3840 x 2160 @60Hz</t>
  </si>
  <si>
    <t>Formát obrazu 16:9</t>
  </si>
  <si>
    <t>Jas 500 cd/m²</t>
  </si>
  <si>
    <t>HDMI x3 (v.2.0)</t>
  </si>
  <si>
    <t>DisplayPort x1 (v.1.4)</t>
  </si>
  <si>
    <t>Řídíci vstup monitoru RS-232c x1 (2.5mm sub-mini jack)</t>
  </si>
  <si>
    <t>RJ45 (LAN) x1</t>
  </si>
  <si>
    <t>IR x1 (3.5mm stereo mini)</t>
  </si>
  <si>
    <t>Digitální výstupní porty DisplayPort x1 (max. 3840x2160 @60Hz, MST-out Daisy Chain v.1.2)</t>
  </si>
  <si>
    <t>Audio Out Mini jack x1</t>
  </si>
  <si>
    <t>Reproduktory 2 x 10W</t>
  </si>
  <si>
    <t>Řidící výstup monitoru RS-232c x1 (2.5mm sub-mini jack)</t>
  </si>
  <si>
    <t>IR smyčka x1 (3.5mm stereo mini)</t>
  </si>
  <si>
    <t>HDCP v.2.2</t>
  </si>
  <si>
    <t>USB ports x2 (v.2.0)</t>
  </si>
  <si>
    <t>Max. provozní doba 24/7</t>
  </si>
  <si>
    <t>Wifi</t>
  </si>
  <si>
    <t>VESA 600 x 400mm</t>
  </si>
  <si>
    <t>• Tiskárna, skener, kopírka</t>
  </si>
  <si>
    <t>• Rychlost tisku (černobíle) - až 43 str./min</t>
  </si>
  <si>
    <t>• Rychlost tisku (barevně) - až 43 str./min</t>
  </si>
  <si>
    <t>• Připojení - USB 2.0, Ethernet (LAN)</t>
  </si>
  <si>
    <t>• Oboustranný tisk, automatický podavač dokumentů (ADF) s oboustranným skenováním</t>
  </si>
  <si>
    <t>• Skenování do e-mailu, do síťové složky a na hostitelský port USB</t>
  </si>
  <si>
    <t>• Dotyková obrazovka, tisk z USB portu</t>
  </si>
  <si>
    <t>• Zásobník 1: až 100 listů, až 10 obálek</t>
  </si>
  <si>
    <t>• Zásobník 2: až 550 listů</t>
  </si>
  <si>
    <t>• Výstupní zásobník: Až 250 listů</t>
  </si>
  <si>
    <t>• Doporučený počet stran za měsíc: 2 000 až 10 000</t>
  </si>
  <si>
    <t>• Provozní zátěž (měsíční, A4): Až 80 000 stran</t>
  </si>
  <si>
    <t>Celkem:</t>
  </si>
  <si>
    <t>1.1.2.1.2.1.2.4 Materiál pro KA 5.2 - Právní klinika FMV (FIR Legal Clinic)</t>
  </si>
  <si>
    <t xml:space="preserve">Dual-radio 802.11ax 2x2 Unified Hospitality AP with 1+4 Ethernet PSE USB, Podpora napájení po Ethernetu (PoE), 2.4 GHz, 5 GHz, Maximální přenosová rychlost: 1487 Mbit/s. Šifrování/zabezpečení: WPA, WPA2, WPA3. Přenosová rychlost sítě Ethernet: 10,100,1000,2500 Mbit/s. </t>
  </si>
  <si>
    <t>Identifikace účastníka zadávacího řízení :</t>
  </si>
  <si>
    <t xml:space="preserve">Název / Obchodní firma / Jméno: </t>
  </si>
  <si>
    <t xml:space="preserve">IČO (je-li přiděleno): </t>
  </si>
  <si>
    <t xml:space="preserve">Adresa sídla: </t>
  </si>
  <si>
    <t xml:space="preserve">Osoba oprávněná jednat za účastníka: </t>
  </si>
  <si>
    <t xml:space="preserve">e-mail: </t>
  </si>
  <si>
    <t xml:space="preserve">ID datové schránky: </t>
  </si>
  <si>
    <t xml:space="preserve">Kontaktní osoba pro tuto veřejnou zakázku: </t>
  </si>
  <si>
    <t>Cena bez DPH/ks</t>
  </si>
  <si>
    <t>Cena s DPH/ks</t>
  </si>
  <si>
    <t>…...........................................................................</t>
  </si>
  <si>
    <t>Nabízený produkt</t>
  </si>
  <si>
    <t>PartNo</t>
  </si>
  <si>
    <t>30055-1</t>
  </si>
  <si>
    <t xml:space="preserve">Patch kabel </t>
  </si>
  <si>
    <t>30055-2</t>
  </si>
  <si>
    <t xml:space="preserve">AV konferenční zařízení/zařízení pro Teams room </t>
  </si>
  <si>
    <t xml:space="preserve">Notebook </t>
  </si>
  <si>
    <t xml:space="preserve">PC </t>
  </si>
  <si>
    <t xml:space="preserve">Monitor </t>
  </si>
  <si>
    <t xml:space="preserve">All-in-one počítač </t>
  </si>
  <si>
    <t xml:space="preserve">Zobrazovač - LCD monitor </t>
  </si>
  <si>
    <t xml:space="preserve">Multifunkční zařízení </t>
  </si>
  <si>
    <t>Pokrytí místnosti wifi -  Access Point</t>
  </si>
  <si>
    <t xml:space="preserve">Myš </t>
  </si>
  <si>
    <t xml:space="preserve">Klávesnice </t>
  </si>
  <si>
    <t>Prohlášení o nabídkové ceně</t>
  </si>
  <si>
    <t>Účastník svým podpisem stvrzuje, že nabídková cena je stanovena jako celková nabídková cena za výše uvedený předmět plnění a obsahuje veškeré náklady na kompletní a kvalitní realizaci předmětu plnění této části veřejné zakázky včetně  dalších souvisejících výkonů, které nejsou v nabídce výslovně uvedeny.  Účastník dále stvrzuje, že nabídková cena je stanovena jako maximální a akceptuje, že její překročení je nepřípustné.</t>
  </si>
  <si>
    <t xml:space="preserve">Podpis osoby oprávněné jednat za účastníka zadávacího řízení:: </t>
  </si>
  <si>
    <t>Identifikace veřejné zakázky:</t>
  </si>
  <si>
    <t>Název veřejné zakázky:</t>
  </si>
  <si>
    <t>IT/AV/VR vybavení (OP JAK - Ph.D. Infra)</t>
  </si>
  <si>
    <t>Druh zadávacího řízení:</t>
  </si>
  <si>
    <t>Otevřené řízení</t>
  </si>
  <si>
    <t>Režim veřejné zakázky:</t>
  </si>
  <si>
    <t xml:space="preserve">Nadlimitní veřejná zakázka, zadávaná ve smyslu zákona č. 134/2016 Sb., o zadávání veřejných zakázek, ve znění pozdějších předpisů a SR 01/2019 (Pravidly zadávání veřejných zakázek na VŠE v Praze) </t>
  </si>
  <si>
    <t xml:space="preserve">Druh veřejné zakázky dle předmětu plnění: </t>
  </si>
  <si>
    <t>Dodávky</t>
  </si>
  <si>
    <t xml:space="preserve">Příloha č. 8: </t>
  </si>
  <si>
    <t>Formulář  nabídky- část 8 - Právní klinika FMV (FIR Legal Clinic)</t>
  </si>
  <si>
    <t>Displej: 15,6"- 16" matný IPS nebo VA</t>
  </si>
  <si>
    <t>Procesor: „CPU Mark“ 14 000 bodů dle cpubenchmark.net; 10 jader/12 vláken</t>
  </si>
  <si>
    <t>Grafická karta: 4GB GDDR6 dedikované RAM; „Average G3D Mark“ 6 500 bodů dle videocardbenchmark.net</t>
  </si>
  <si>
    <t>Procesor: 14 jádrové/20 vláknové CPU, Typical TDP 65W (min. 30 000 b. dle cpubenchmark.net)</t>
  </si>
  <si>
    <t>Úhlopříčka displeje: 23,8"- 27" (1920x1080)</t>
  </si>
  <si>
    <t>Úprava panelu: IPS nebo VA, matný, antireflexní, Flicker Free</t>
  </si>
  <si>
    <t>Displej: 23.8"- 27"(1920x1080) IPS Anti-glare 250nits, flick free, multi-dotykový</t>
  </si>
  <si>
    <t>Úhlopříčka monitoru 75" (přesně)</t>
  </si>
  <si>
    <t>Barevná laserová multifunkční tiskárna, A4</t>
  </si>
  <si>
    <r>
      <t>Unifikovaný enterprise Access Point, vnitřní (stolní provedení vč. stojanu)</t>
    </r>
    <r>
      <rPr>
        <sz val="11"/>
        <color rgb="FF000000"/>
        <rFont val="Aptos Narrow"/>
        <scheme val="minor"/>
      </rPr>
      <t>:</t>
    </r>
  </si>
  <si>
    <r>
      <t>Patch kabel</t>
    </r>
    <r>
      <rPr>
        <sz val="11"/>
        <color rgb="FF000000"/>
        <rFont val="Aptos Narrow"/>
        <scheme val="minor"/>
      </rPr>
      <t>:  UTP level 6 - 4x2 žil - 100% Cu měděný vodič AWG26/7 - 2x RJ45 konektor  UL certifikát - teplotní rozsah: -20°C až +60°C délka 50m</t>
    </r>
  </si>
  <si>
    <t>Myš - drátová, optická,připojení skrze USB, klasické kolečko</t>
  </si>
  <si>
    <t>Klávesnice kancelářská, membránová, drátová, klasické (vysokoprofilové) klávesy, česká lokalizace kláves, USB - A, s numerickou částí</t>
  </si>
  <si>
    <r>
      <t xml:space="preserve">Nabídková cena pro ČÁST </t>
    </r>
    <r>
      <rPr>
        <b/>
        <sz val="18"/>
        <color rgb="FF000000"/>
        <rFont val="Aptos Narrow"/>
        <charset val="238"/>
        <scheme val="minor"/>
      </rPr>
      <t>8</t>
    </r>
    <r>
      <rPr>
        <b/>
        <sz val="20"/>
        <color rgb="FF000000"/>
        <rFont val="Aptos Narrow"/>
        <charset val="238"/>
        <scheme val="minor"/>
      </rPr>
      <t xml:space="preserve"> </t>
    </r>
    <r>
      <rPr>
        <b/>
        <sz val="16"/>
        <color rgb="FF000000"/>
        <rFont val="Aptos Narrow"/>
        <family val="2"/>
        <scheme val="minor"/>
      </rPr>
      <t>celkem 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</si>
</sst>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8" formatCode="#,##0.00\ &quot;Kč&quot;;[Red]\-#,##0.00\ &quot;Kč&quot;"/>
  </numFmts>
  <fonts count="25"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1"/>
      <color theme="1"/>
      <name val="Aptos Narrow"/>
      <charset val="238"/>
      <scheme val="minor"/>
    </font>
    <font>
      <b/>
      <sz val="16"/>
      <color theme="1"/>
      <name val="Aptos Narrow"/>
      <charset val="238"/>
      <scheme val="minor"/>
    </font>
    <font>
      <b/>
      <sz val="12"/>
      <color theme="1"/>
      <name val="Aptos Narrow"/>
      <charset val="238"/>
      <scheme val="minor"/>
    </font>
    <font>
      <b/>
      <sz val="16"/>
      <color rgb="FF000000"/>
      <name val="Aptos Narrow"/>
      <family val="2"/>
      <scheme val="minor"/>
    </font>
    <font>
      <sz val="16"/>
      <color theme="1"/>
      <name val="Aptos Narrow"/>
      <family val="2"/>
      <charset val="238"/>
      <scheme val="minor"/>
    </font>
    <font>
      <sz val="16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4"/>
      <color theme="1"/>
      <name val="Arial"/>
      <family val="2"/>
      <charset val="238"/>
    </font>
    <font>
      <sz val="14"/>
      <color rgb="FF000000"/>
      <name val="Arial"/>
      <family val="2"/>
      <charset val="238"/>
    </font>
    <font>
      <sz val="14"/>
      <color theme="1"/>
      <name val="Aptos Narrow"/>
      <charset val="238"/>
      <scheme val="minor"/>
    </font>
    <font>
      <b/>
      <sz val="14"/>
      <color theme="1"/>
      <name val="Aptos Narrow"/>
      <charset val="238"/>
      <scheme val="minor"/>
    </font>
    <font>
      <sz val="14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20"/>
      <color rgb="FF000000"/>
      <name val="Aptos Narrow"/>
      <charset val="238"/>
      <scheme val="minor"/>
    </font>
    <font>
      <b/>
      <sz val="18"/>
      <color rgb="FF000000"/>
      <name val="Aptos Narrow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Aptos Narrow"/>
      <family val="2"/>
      <charset val="238"/>
      <scheme val="minor"/>
    </font>
    <font>
      <sz val="11"/>
      <color rgb="FF000000"/>
      <name val="Aptos Narrow"/>
      <family val="2"/>
      <scheme val="minor"/>
    </font>
    <font>
      <sz val="11"/>
      <color rgb="FF000000"/>
      <name val="Aptos Narrow"/>
      <scheme val="minor"/>
    </font>
    <font>
      <b/>
      <sz val="11"/>
      <color rgb="FF000000"/>
      <name val="Aptos Narrow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5E6A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6" fontId="8" fillId="5" borderId="3" xfId="0" applyNumberFormat="1" applyFont="1" applyFill="1" applyBorder="1" applyAlignment="1">
      <alignment vertical="center"/>
    </xf>
    <xf numFmtId="0" fontId="9" fillId="4" borderId="0" xfId="0" applyFont="1" applyFill="1"/>
    <xf numFmtId="0" fontId="0" fillId="6" borderId="0" xfId="0" applyFill="1"/>
    <xf numFmtId="0" fontId="1" fillId="4" borderId="3" xfId="0" applyFont="1" applyFill="1" applyBorder="1" applyAlignment="1">
      <alignment horizontal="left"/>
    </xf>
    <xf numFmtId="0" fontId="12" fillId="0" borderId="0" xfId="0" applyFont="1"/>
    <xf numFmtId="0" fontId="11" fillId="2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 wrapText="1"/>
    </xf>
    <xf numFmtId="6" fontId="13" fillId="4" borderId="4" xfId="0" applyNumberFormat="1" applyFont="1" applyFill="1" applyBorder="1" applyAlignment="1">
      <alignment horizontal="center" vertical="center"/>
    </xf>
    <xf numFmtId="6" fontId="13" fillId="4" borderId="5" xfId="0" applyNumberFormat="1" applyFont="1" applyFill="1" applyBorder="1" applyAlignment="1">
      <alignment horizontal="center" vertical="center"/>
    </xf>
    <xf numFmtId="6" fontId="13" fillId="4" borderId="3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6" fontId="11" fillId="5" borderId="8" xfId="0" applyNumberFormat="1" applyFont="1" applyFill="1" applyBorder="1" applyAlignment="1">
      <alignment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6" fontId="11" fillId="0" borderId="12" xfId="0" applyNumberFormat="1" applyFont="1" applyFill="1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6" fontId="13" fillId="4" borderId="9" xfId="0" applyNumberFormat="1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8" fontId="13" fillId="4" borderId="3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6" fontId="11" fillId="5" borderId="3" xfId="0" applyNumberFormat="1" applyFont="1" applyFill="1" applyBorder="1" applyAlignment="1">
      <alignment vertical="center"/>
    </xf>
    <xf numFmtId="0" fontId="11" fillId="7" borderId="3" xfId="0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horizontal="center" vertical="center"/>
    </xf>
    <xf numFmtId="0" fontId="3" fillId="6" borderId="0" xfId="0" applyFont="1" applyFill="1"/>
    <xf numFmtId="0" fontId="7" fillId="6" borderId="0" xfId="0" applyFont="1" applyFill="1"/>
    <xf numFmtId="0" fontId="6" fillId="6" borderId="0" xfId="0" applyFont="1" applyFill="1"/>
    <xf numFmtId="0" fontId="5" fillId="6" borderId="0" xfId="0" applyFont="1" applyFill="1"/>
    <xf numFmtId="0" fontId="4" fillId="6" borderId="3" xfId="0" applyFont="1" applyFill="1" applyBorder="1" applyAlignment="1">
      <alignment horizontal="left" vertical="center" wrapText="1"/>
    </xf>
    <xf numFmtId="0" fontId="12" fillId="6" borderId="0" xfId="0" applyFont="1" applyFill="1"/>
    <xf numFmtId="0" fontId="10" fillId="6" borderId="0" xfId="0" applyFont="1" applyFill="1" applyAlignment="1">
      <alignment horizontal="center" vertical="center" wrapText="1"/>
    </xf>
    <xf numFmtId="0" fontId="15" fillId="6" borderId="0" xfId="0" applyFont="1" applyFill="1"/>
    <xf numFmtId="0" fontId="21" fillId="3" borderId="3" xfId="0" applyFont="1" applyFill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6" xfId="0" applyFont="1" applyBorder="1" applyAlignment="1">
      <alignment vertical="center" wrapText="1"/>
    </xf>
    <xf numFmtId="0" fontId="21" fillId="0" borderId="7" xfId="0" applyFont="1" applyBorder="1" applyAlignment="1">
      <alignment vertical="center" wrapText="1"/>
    </xf>
    <xf numFmtId="0" fontId="21" fillId="0" borderId="8" xfId="0" applyFont="1" applyBorder="1" applyAlignment="1">
      <alignment vertical="center" wrapText="1"/>
    </xf>
    <xf numFmtId="0" fontId="24" fillId="0" borderId="6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vertical="center" wrapText="1"/>
    </xf>
    <xf numFmtId="0" fontId="22" fillId="0" borderId="3" xfId="0" applyFont="1" applyBorder="1" applyAlignment="1">
      <alignment horizontal="left" vertical="center" wrapText="1"/>
    </xf>
    <xf numFmtId="0" fontId="6" fillId="6" borderId="0" xfId="0" applyFont="1" applyFill="1" applyAlignment="1">
      <alignment horizontal="left"/>
    </xf>
    <xf numFmtId="0" fontId="14" fillId="6" borderId="0" xfId="0" applyFont="1" applyFill="1" applyAlignment="1">
      <alignment horizontal="left" vertical="center" wrapText="1"/>
    </xf>
    <xf numFmtId="0" fontId="16" fillId="0" borderId="3" xfId="0" applyFont="1" applyBorder="1" applyAlignment="1">
      <alignment horizontal="left"/>
    </xf>
    <xf numFmtId="0" fontId="17" fillId="9" borderId="3" xfId="0" applyFont="1" applyFill="1" applyBorder="1" applyAlignment="1">
      <alignment horizontal="left"/>
    </xf>
    <xf numFmtId="0" fontId="16" fillId="9" borderId="3" xfId="0" applyFont="1" applyFill="1" applyBorder="1" applyAlignment="1">
      <alignment horizontal="left"/>
    </xf>
    <xf numFmtId="0" fontId="16" fillId="0" borderId="3" xfId="0" applyFont="1" applyBorder="1" applyAlignment="1">
      <alignment horizontal="left" vertical="center"/>
    </xf>
    <xf numFmtId="0" fontId="16" fillId="9" borderId="3" xfId="0" applyFont="1" applyFill="1" applyBorder="1" applyAlignment="1">
      <alignment horizontal="left" vertical="top" wrapText="1"/>
    </xf>
    <xf numFmtId="0" fontId="11" fillId="2" borderId="11" xfId="0" applyFont="1" applyFill="1" applyBorder="1" applyAlignment="1">
      <alignment horizontal="right" vertical="center"/>
    </xf>
    <xf numFmtId="0" fontId="11" fillId="2" borderId="12" xfId="0" applyFont="1" applyFill="1" applyBorder="1" applyAlignment="1">
      <alignment horizontal="right" vertical="center"/>
    </xf>
    <xf numFmtId="0" fontId="11" fillId="2" borderId="10" xfId="0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13" fillId="8" borderId="6" xfId="0" applyFont="1" applyFill="1" applyBorder="1" applyAlignment="1">
      <alignment horizontal="center" vertical="center"/>
    </xf>
    <xf numFmtId="0" fontId="13" fillId="8" borderId="20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6" fontId="13" fillId="4" borderId="19" xfId="0" applyNumberFormat="1" applyFont="1" applyFill="1" applyBorder="1" applyAlignment="1">
      <alignment horizontal="center" vertical="center"/>
    </xf>
    <xf numFmtId="6" fontId="13" fillId="4" borderId="15" xfId="0" applyNumberFormat="1" applyFont="1" applyFill="1" applyBorder="1" applyAlignment="1">
      <alignment horizontal="center" vertical="center"/>
    </xf>
    <xf numFmtId="6" fontId="13" fillId="4" borderId="16" xfId="0" applyNumberFormat="1" applyFont="1" applyFill="1" applyBorder="1" applyAlignment="1">
      <alignment horizontal="center" vertical="center"/>
    </xf>
    <xf numFmtId="6" fontId="13" fillId="4" borderId="18" xfId="0" applyNumberFormat="1" applyFont="1" applyFill="1" applyBorder="1" applyAlignment="1">
      <alignment horizontal="center" vertical="center"/>
    </xf>
    <xf numFmtId="6" fontId="13" fillId="4" borderId="6" xfId="0" applyNumberFormat="1" applyFont="1" applyFill="1" applyBorder="1" applyAlignment="1">
      <alignment horizontal="center" vertical="center"/>
    </xf>
    <xf numFmtId="6" fontId="13" fillId="4" borderId="8" xfId="0" applyNumberFormat="1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6" fontId="13" fillId="4" borderId="7" xfId="0" applyNumberFormat="1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horizontal="center" vertical="center"/>
    </xf>
    <xf numFmtId="0" fontId="13" fillId="8" borderId="8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6" fontId="13" fillId="4" borderId="14" xfId="0" applyNumberFormat="1" applyFont="1" applyFill="1" applyBorder="1" applyAlignment="1">
      <alignment horizontal="center" vertical="center"/>
    </xf>
    <xf numFmtId="6" fontId="13" fillId="4" borderId="17" xfId="0" applyNumberFormat="1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6" fontId="13" fillId="4" borderId="13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54AD7-A067-4C78-99DD-19043CD0BC38}">
  <sheetPr>
    <pageSetUpPr fitToPage="1"/>
  </sheetPr>
  <dimension ref="A1:J106"/>
  <sheetViews>
    <sheetView tabSelected="1" zoomScaleNormal="100" workbookViewId="0">
      <selection activeCell="H101" sqref="H101"/>
    </sheetView>
  </sheetViews>
  <sheetFormatPr defaultRowHeight="15"/>
  <cols>
    <col min="1" max="1" width="9.125" style="1" bestFit="1" customWidth="1"/>
    <col min="2" max="2" width="32.125" style="1" customWidth="1"/>
    <col min="3" max="3" width="89.375" style="1" customWidth="1"/>
    <col min="4" max="5" width="10.125" style="1" bestFit="1" customWidth="1"/>
    <col min="6" max="6" width="9.125" style="1" bestFit="1" customWidth="1"/>
    <col min="7" max="7" width="20.25" style="1" customWidth="1"/>
    <col min="8" max="8" width="20.125" style="1" customWidth="1"/>
    <col min="9" max="9" width="47.125" style="1" bestFit="1" customWidth="1"/>
    <col min="10" max="10" width="16.25" style="1" bestFit="1" customWidth="1"/>
    <col min="11" max="16384" width="9" style="1"/>
  </cols>
  <sheetData>
    <row r="1" spans="1:10">
      <c r="A1" s="31"/>
      <c r="B1" s="31"/>
      <c r="C1" s="31"/>
      <c r="D1" s="31"/>
      <c r="E1" s="31"/>
      <c r="F1" s="31"/>
      <c r="G1" s="31"/>
      <c r="H1" s="31"/>
      <c r="I1" s="31"/>
      <c r="J1" s="31"/>
    </row>
    <row r="2" spans="1:10" ht="20.25">
      <c r="A2" s="31"/>
      <c r="B2" s="32" t="s">
        <v>103</v>
      </c>
      <c r="C2" s="33" t="s">
        <v>104</v>
      </c>
      <c r="D2" s="31"/>
      <c r="E2" s="31"/>
      <c r="F2" s="31"/>
      <c r="G2" s="31"/>
      <c r="H2" s="31"/>
      <c r="I2" s="31"/>
      <c r="J2" s="31"/>
    </row>
    <row r="3" spans="1:10">
      <c r="A3" s="31"/>
      <c r="B3" s="7"/>
      <c r="C3" s="7"/>
      <c r="D3" s="31"/>
      <c r="E3" s="31"/>
      <c r="F3" s="31"/>
      <c r="G3" s="31"/>
      <c r="H3" s="31"/>
      <c r="I3" s="31"/>
      <c r="J3" s="31"/>
    </row>
    <row r="4" spans="1:10">
      <c r="A4" s="31"/>
      <c r="B4" s="7"/>
      <c r="C4" s="7"/>
      <c r="D4" s="31"/>
      <c r="E4" s="31"/>
      <c r="F4" s="31"/>
      <c r="G4" s="31"/>
      <c r="H4" s="31"/>
      <c r="I4" s="31"/>
      <c r="J4" s="31"/>
    </row>
    <row r="5" spans="1:10" ht="18">
      <c r="A5" s="31"/>
      <c r="B5" s="32" t="s">
        <v>65</v>
      </c>
      <c r="C5" s="34"/>
      <c r="D5" s="31"/>
      <c r="E5" s="31"/>
      <c r="F5" s="38" t="s">
        <v>94</v>
      </c>
      <c r="G5" s="7"/>
      <c r="H5" s="7"/>
      <c r="I5" s="7"/>
      <c r="J5" s="7"/>
    </row>
    <row r="6" spans="1:10" ht="18">
      <c r="A6" s="31"/>
      <c r="B6" s="35" t="s">
        <v>66</v>
      </c>
      <c r="C6" s="8"/>
      <c r="D6" s="31"/>
      <c r="E6" s="31"/>
      <c r="F6" s="53" t="s">
        <v>95</v>
      </c>
      <c r="G6" s="53"/>
      <c r="H6" s="53"/>
      <c r="I6" s="54" t="s">
        <v>96</v>
      </c>
      <c r="J6" s="54"/>
    </row>
    <row r="7" spans="1:10" ht="18">
      <c r="A7" s="31"/>
      <c r="B7" s="35" t="s">
        <v>67</v>
      </c>
      <c r="C7" s="8"/>
      <c r="D7" s="31"/>
      <c r="E7" s="31"/>
      <c r="F7" s="53" t="s">
        <v>97</v>
      </c>
      <c r="G7" s="53"/>
      <c r="H7" s="53"/>
      <c r="I7" s="55" t="s">
        <v>98</v>
      </c>
      <c r="J7" s="55"/>
    </row>
    <row r="8" spans="1:10">
      <c r="A8" s="31"/>
      <c r="B8" s="35" t="s">
        <v>68</v>
      </c>
      <c r="C8" s="8"/>
      <c r="D8" s="31"/>
      <c r="E8" s="31"/>
      <c r="F8" s="56" t="s">
        <v>99</v>
      </c>
      <c r="G8" s="56"/>
      <c r="H8" s="56"/>
      <c r="I8" s="57" t="s">
        <v>100</v>
      </c>
      <c r="J8" s="57"/>
    </row>
    <row r="9" spans="1:10" ht="30">
      <c r="A9" s="31"/>
      <c r="B9" s="35" t="s">
        <v>69</v>
      </c>
      <c r="C9" s="8"/>
      <c r="D9" s="31"/>
      <c r="E9" s="31"/>
      <c r="F9" s="56"/>
      <c r="G9" s="56"/>
      <c r="H9" s="56"/>
      <c r="I9" s="57"/>
      <c r="J9" s="57"/>
    </row>
    <row r="10" spans="1:10">
      <c r="A10" s="31"/>
      <c r="B10" s="35" t="s">
        <v>70</v>
      </c>
      <c r="C10" s="8"/>
      <c r="D10" s="31"/>
      <c r="E10" s="31"/>
      <c r="F10" s="56"/>
      <c r="G10" s="56"/>
      <c r="H10" s="56"/>
      <c r="I10" s="57"/>
      <c r="J10" s="57"/>
    </row>
    <row r="11" spans="1:10">
      <c r="A11" s="31"/>
      <c r="B11" s="35" t="s">
        <v>71</v>
      </c>
      <c r="C11" s="8"/>
      <c r="D11" s="31"/>
      <c r="E11" s="31"/>
      <c r="F11" s="56"/>
      <c r="G11" s="56"/>
      <c r="H11" s="56"/>
      <c r="I11" s="57"/>
      <c r="J11" s="57"/>
    </row>
    <row r="12" spans="1:10" ht="30">
      <c r="A12" s="31"/>
      <c r="B12" s="35" t="s">
        <v>72</v>
      </c>
      <c r="C12" s="8"/>
      <c r="D12" s="31"/>
      <c r="E12" s="31"/>
      <c r="F12" s="56"/>
      <c r="G12" s="56"/>
      <c r="H12" s="56"/>
      <c r="I12" s="57"/>
      <c r="J12" s="57"/>
    </row>
    <row r="13" spans="1:10" ht="18">
      <c r="A13" s="31"/>
      <c r="B13" s="35" t="s">
        <v>70</v>
      </c>
      <c r="C13" s="8"/>
      <c r="D13" s="31"/>
      <c r="E13" s="31"/>
      <c r="F13" s="53" t="s">
        <v>101</v>
      </c>
      <c r="G13" s="53"/>
      <c r="H13" s="53"/>
      <c r="I13" s="55" t="s">
        <v>102</v>
      </c>
      <c r="J13" s="55"/>
    </row>
    <row r="14" spans="1:10">
      <c r="A14" s="31"/>
      <c r="B14" s="31"/>
      <c r="C14" s="31"/>
      <c r="D14" s="31"/>
      <c r="E14" s="31"/>
      <c r="F14" s="31"/>
      <c r="G14" s="31"/>
      <c r="H14" s="31"/>
      <c r="I14" s="31"/>
      <c r="J14" s="31"/>
    </row>
    <row r="15" spans="1:10" ht="18">
      <c r="A15" s="63" t="s">
        <v>0</v>
      </c>
      <c r="B15" s="64"/>
      <c r="C15" s="64"/>
      <c r="D15" s="64"/>
      <c r="E15" s="64"/>
      <c r="F15" s="64"/>
      <c r="G15" s="64"/>
      <c r="H15" s="65"/>
      <c r="I15" s="9"/>
    </row>
    <row r="16" spans="1:10" ht="54">
      <c r="A16" s="28" t="s">
        <v>1</v>
      </c>
      <c r="B16" s="10" t="s">
        <v>2</v>
      </c>
      <c r="C16" s="10" t="s">
        <v>3</v>
      </c>
      <c r="D16" s="10" t="s">
        <v>73</v>
      </c>
      <c r="E16" s="10" t="s">
        <v>74</v>
      </c>
      <c r="F16" s="10" t="s">
        <v>4</v>
      </c>
      <c r="G16" s="10" t="s">
        <v>5</v>
      </c>
      <c r="H16" s="10" t="s">
        <v>6</v>
      </c>
      <c r="I16" s="10" t="s">
        <v>76</v>
      </c>
      <c r="J16" s="2" t="s">
        <v>77</v>
      </c>
    </row>
    <row r="17" spans="1:10" ht="57">
      <c r="A17" s="29">
        <v>30002</v>
      </c>
      <c r="B17" s="12" t="s">
        <v>81</v>
      </c>
      <c r="C17" s="39" t="s">
        <v>7</v>
      </c>
      <c r="D17" s="13"/>
      <c r="E17" s="14">
        <f>D17*1.21</f>
        <v>0</v>
      </c>
      <c r="F17" s="11">
        <v>2</v>
      </c>
      <c r="G17" s="15">
        <f>D17*F17</f>
        <v>0</v>
      </c>
      <c r="H17" s="15">
        <f>G17*1.21</f>
        <v>0</v>
      </c>
      <c r="I17" s="16"/>
      <c r="J17" s="3"/>
    </row>
    <row r="18" spans="1:10" ht="18">
      <c r="A18" s="58" t="s">
        <v>62</v>
      </c>
      <c r="B18" s="59"/>
      <c r="C18" s="59"/>
      <c r="D18" s="59"/>
      <c r="E18" s="59"/>
      <c r="F18" s="60"/>
      <c r="G18" s="17">
        <f>SUM(G17)</f>
        <v>0</v>
      </c>
      <c r="H18" s="17">
        <f>SUM(H17)</f>
        <v>0</v>
      </c>
      <c r="I18" s="36"/>
      <c r="J18" s="31"/>
    </row>
    <row r="19" spans="1:10" ht="18">
      <c r="A19" s="18"/>
      <c r="B19" s="19"/>
      <c r="C19" s="19"/>
      <c r="D19" s="19"/>
      <c r="E19" s="19"/>
      <c r="F19" s="19"/>
      <c r="G19" s="20"/>
      <c r="H19" s="20"/>
      <c r="I19" s="36"/>
      <c r="J19" s="31"/>
    </row>
    <row r="20" spans="1:10" ht="18">
      <c r="A20" s="63" t="s">
        <v>8</v>
      </c>
      <c r="B20" s="64"/>
      <c r="C20" s="64"/>
      <c r="D20" s="64"/>
      <c r="E20" s="64"/>
      <c r="F20" s="64"/>
      <c r="G20" s="64"/>
      <c r="H20" s="65"/>
      <c r="I20" s="36"/>
      <c r="J20" s="31"/>
    </row>
    <row r="21" spans="1:10" ht="54">
      <c r="A21" s="28" t="s">
        <v>1</v>
      </c>
      <c r="B21" s="10" t="s">
        <v>2</v>
      </c>
      <c r="C21" s="10" t="s">
        <v>3</v>
      </c>
      <c r="D21" s="10" t="s">
        <v>73</v>
      </c>
      <c r="E21" s="10" t="s">
        <v>74</v>
      </c>
      <c r="F21" s="10" t="s">
        <v>4</v>
      </c>
      <c r="G21" s="10" t="s">
        <v>5</v>
      </c>
      <c r="H21" s="10" t="s">
        <v>6</v>
      </c>
      <c r="I21" s="10" t="s">
        <v>76</v>
      </c>
      <c r="J21" s="2" t="s">
        <v>77</v>
      </c>
    </row>
    <row r="22" spans="1:10" ht="15" customHeight="1">
      <c r="A22" s="66">
        <v>30049</v>
      </c>
      <c r="B22" s="86" t="s">
        <v>82</v>
      </c>
      <c r="C22" s="40" t="s">
        <v>105</v>
      </c>
      <c r="D22" s="89"/>
      <c r="E22" s="72">
        <f t="shared" ref="E22:E85" si="0">D22*1.21</f>
        <v>0</v>
      </c>
      <c r="F22" s="76">
        <v>4</v>
      </c>
      <c r="G22" s="74">
        <f>D22*F22</f>
        <v>0</v>
      </c>
      <c r="H22" s="74">
        <f t="shared" ref="H22:H85" si="1">G22*1.21</f>
        <v>0</v>
      </c>
      <c r="I22" s="62"/>
      <c r="J22" s="61"/>
    </row>
    <row r="23" spans="1:10" ht="15" customHeight="1">
      <c r="A23" s="79"/>
      <c r="B23" s="87"/>
      <c r="C23" s="41" t="s">
        <v>106</v>
      </c>
      <c r="D23" s="83"/>
      <c r="E23" s="84">
        <f t="shared" si="0"/>
        <v>0</v>
      </c>
      <c r="F23" s="85"/>
      <c r="G23" s="78"/>
      <c r="H23" s="78">
        <f t="shared" si="1"/>
        <v>0</v>
      </c>
      <c r="I23" s="62"/>
      <c r="J23" s="61"/>
    </row>
    <row r="24" spans="1:10" ht="28.5">
      <c r="A24" s="79"/>
      <c r="B24" s="87"/>
      <c r="C24" s="41" t="s">
        <v>107</v>
      </c>
      <c r="D24" s="83"/>
      <c r="E24" s="84">
        <f t="shared" si="0"/>
        <v>0</v>
      </c>
      <c r="F24" s="85"/>
      <c r="G24" s="78"/>
      <c r="H24" s="78">
        <f t="shared" si="1"/>
        <v>0</v>
      </c>
      <c r="I24" s="62"/>
      <c r="J24" s="61"/>
    </row>
    <row r="25" spans="1:10" ht="15" customHeight="1">
      <c r="A25" s="79"/>
      <c r="B25" s="87"/>
      <c r="C25" s="41" t="s">
        <v>9</v>
      </c>
      <c r="D25" s="83"/>
      <c r="E25" s="84">
        <f t="shared" si="0"/>
        <v>0</v>
      </c>
      <c r="F25" s="85"/>
      <c r="G25" s="78"/>
      <c r="H25" s="78">
        <f t="shared" si="1"/>
        <v>0</v>
      </c>
      <c r="I25" s="62"/>
      <c r="J25" s="61"/>
    </row>
    <row r="26" spans="1:10" ht="15" customHeight="1">
      <c r="A26" s="79"/>
      <c r="B26" s="87"/>
      <c r="C26" s="41" t="s">
        <v>10</v>
      </c>
      <c r="D26" s="83"/>
      <c r="E26" s="84">
        <f t="shared" si="0"/>
        <v>0</v>
      </c>
      <c r="F26" s="85"/>
      <c r="G26" s="78"/>
      <c r="H26" s="78">
        <f t="shared" si="1"/>
        <v>0</v>
      </c>
      <c r="I26" s="62"/>
      <c r="J26" s="61"/>
    </row>
    <row r="27" spans="1:10" ht="15" customHeight="1">
      <c r="A27" s="79"/>
      <c r="B27" s="87"/>
      <c r="C27" s="41" t="s">
        <v>11</v>
      </c>
      <c r="D27" s="83"/>
      <c r="E27" s="84">
        <f t="shared" si="0"/>
        <v>0</v>
      </c>
      <c r="F27" s="85"/>
      <c r="G27" s="78"/>
      <c r="H27" s="78">
        <f t="shared" si="1"/>
        <v>0</v>
      </c>
      <c r="I27" s="62"/>
      <c r="J27" s="61"/>
    </row>
    <row r="28" spans="1:10" ht="28.5">
      <c r="A28" s="79"/>
      <c r="B28" s="87"/>
      <c r="C28" s="41" t="s">
        <v>12</v>
      </c>
      <c r="D28" s="83"/>
      <c r="E28" s="84">
        <f t="shared" si="0"/>
        <v>0</v>
      </c>
      <c r="F28" s="85"/>
      <c r="G28" s="78"/>
      <c r="H28" s="78">
        <f t="shared" si="1"/>
        <v>0</v>
      </c>
      <c r="I28" s="62"/>
      <c r="J28" s="61"/>
    </row>
    <row r="29" spans="1:10" ht="28.5">
      <c r="A29" s="79"/>
      <c r="B29" s="87"/>
      <c r="C29" s="41" t="s">
        <v>13</v>
      </c>
      <c r="D29" s="83"/>
      <c r="E29" s="84">
        <f t="shared" si="0"/>
        <v>0</v>
      </c>
      <c r="F29" s="85"/>
      <c r="G29" s="78"/>
      <c r="H29" s="78">
        <f t="shared" si="1"/>
        <v>0</v>
      </c>
      <c r="I29" s="62"/>
      <c r="J29" s="61"/>
    </row>
    <row r="30" spans="1:10" ht="15" customHeight="1">
      <c r="A30" s="80"/>
      <c r="B30" s="88"/>
      <c r="C30" s="42" t="s">
        <v>14</v>
      </c>
      <c r="D30" s="71"/>
      <c r="E30" s="73">
        <f t="shared" si="0"/>
        <v>0</v>
      </c>
      <c r="F30" s="77"/>
      <c r="G30" s="75"/>
      <c r="H30" s="75">
        <f t="shared" si="1"/>
        <v>0</v>
      </c>
      <c r="I30" s="62"/>
      <c r="J30" s="61"/>
    </row>
    <row r="31" spans="1:10" ht="15" customHeight="1">
      <c r="A31" s="66">
        <v>30050</v>
      </c>
      <c r="B31" s="86" t="s">
        <v>83</v>
      </c>
      <c r="C31" s="43" t="s">
        <v>108</v>
      </c>
      <c r="D31" s="70"/>
      <c r="E31" s="72">
        <f t="shared" si="0"/>
        <v>0</v>
      </c>
      <c r="F31" s="76">
        <v>3</v>
      </c>
      <c r="G31" s="74">
        <f>D31*F31</f>
        <v>0</v>
      </c>
      <c r="H31" s="74">
        <f t="shared" si="1"/>
        <v>0</v>
      </c>
      <c r="I31" s="62"/>
      <c r="J31" s="61"/>
    </row>
    <row r="32" spans="1:10" ht="15" customHeight="1">
      <c r="A32" s="79"/>
      <c r="B32" s="87"/>
      <c r="C32" s="44" t="s">
        <v>15</v>
      </c>
      <c r="D32" s="83"/>
      <c r="E32" s="84">
        <f t="shared" si="0"/>
        <v>0</v>
      </c>
      <c r="F32" s="85"/>
      <c r="G32" s="78"/>
      <c r="H32" s="78">
        <f t="shared" si="1"/>
        <v>0</v>
      </c>
      <c r="I32" s="62"/>
      <c r="J32" s="61"/>
    </row>
    <row r="33" spans="1:10" ht="15" customHeight="1">
      <c r="A33" s="79"/>
      <c r="B33" s="87"/>
      <c r="C33" s="44" t="s">
        <v>16</v>
      </c>
      <c r="D33" s="83"/>
      <c r="E33" s="84">
        <f t="shared" si="0"/>
        <v>0</v>
      </c>
      <c r="F33" s="85"/>
      <c r="G33" s="78"/>
      <c r="H33" s="78">
        <f t="shared" si="1"/>
        <v>0</v>
      </c>
      <c r="I33" s="62"/>
      <c r="J33" s="61"/>
    </row>
    <row r="34" spans="1:10" ht="15" customHeight="1">
      <c r="A34" s="79"/>
      <c r="B34" s="87"/>
      <c r="C34" s="44" t="s">
        <v>17</v>
      </c>
      <c r="D34" s="83"/>
      <c r="E34" s="84">
        <f t="shared" si="0"/>
        <v>0</v>
      </c>
      <c r="F34" s="85"/>
      <c r="G34" s="78"/>
      <c r="H34" s="78">
        <f t="shared" si="1"/>
        <v>0</v>
      </c>
      <c r="I34" s="62"/>
      <c r="J34" s="61"/>
    </row>
    <row r="35" spans="1:10" ht="87.75" customHeight="1">
      <c r="A35" s="79"/>
      <c r="B35" s="87"/>
      <c r="C35" s="44" t="s">
        <v>18</v>
      </c>
      <c r="D35" s="83"/>
      <c r="E35" s="84">
        <f t="shared" si="0"/>
        <v>0</v>
      </c>
      <c r="F35" s="85"/>
      <c r="G35" s="78"/>
      <c r="H35" s="78">
        <f t="shared" si="1"/>
        <v>0</v>
      </c>
      <c r="I35" s="62"/>
      <c r="J35" s="61"/>
    </row>
    <row r="36" spans="1:10" ht="15" customHeight="1">
      <c r="A36" s="79"/>
      <c r="B36" s="87"/>
      <c r="C36" s="44" t="s">
        <v>19</v>
      </c>
      <c r="D36" s="83"/>
      <c r="E36" s="84">
        <f t="shared" si="0"/>
        <v>0</v>
      </c>
      <c r="F36" s="85"/>
      <c r="G36" s="78"/>
      <c r="H36" s="78">
        <f t="shared" si="1"/>
        <v>0</v>
      </c>
      <c r="I36" s="62"/>
      <c r="J36" s="61"/>
    </row>
    <row r="37" spans="1:10" ht="15" customHeight="1">
      <c r="A37" s="80"/>
      <c r="B37" s="88"/>
      <c r="C37" s="45" t="s">
        <v>20</v>
      </c>
      <c r="D37" s="71"/>
      <c r="E37" s="73">
        <f t="shared" si="0"/>
        <v>0</v>
      </c>
      <c r="F37" s="77"/>
      <c r="G37" s="75"/>
      <c r="H37" s="75">
        <f t="shared" si="1"/>
        <v>0</v>
      </c>
      <c r="I37" s="62"/>
      <c r="J37" s="61"/>
    </row>
    <row r="38" spans="1:10" ht="15" customHeight="1">
      <c r="A38" s="66">
        <v>30051</v>
      </c>
      <c r="B38" s="86" t="s">
        <v>84</v>
      </c>
      <c r="C38" s="43" t="s">
        <v>109</v>
      </c>
      <c r="D38" s="70"/>
      <c r="E38" s="72">
        <f t="shared" si="0"/>
        <v>0</v>
      </c>
      <c r="F38" s="76">
        <v>3</v>
      </c>
      <c r="G38" s="74">
        <f>D38*F38</f>
        <v>0</v>
      </c>
      <c r="H38" s="74">
        <f t="shared" si="1"/>
        <v>0</v>
      </c>
      <c r="I38" s="62"/>
      <c r="J38" s="61"/>
    </row>
    <row r="39" spans="1:10" ht="15" customHeight="1">
      <c r="A39" s="79"/>
      <c r="B39" s="87"/>
      <c r="C39" s="44" t="s">
        <v>110</v>
      </c>
      <c r="D39" s="83"/>
      <c r="E39" s="84">
        <f t="shared" si="0"/>
        <v>0</v>
      </c>
      <c r="F39" s="85"/>
      <c r="G39" s="78"/>
      <c r="H39" s="78">
        <f t="shared" si="1"/>
        <v>0</v>
      </c>
      <c r="I39" s="62"/>
      <c r="J39" s="61"/>
    </row>
    <row r="40" spans="1:10" ht="15" customHeight="1">
      <c r="A40" s="79"/>
      <c r="B40" s="87"/>
      <c r="C40" s="44" t="s">
        <v>21</v>
      </c>
      <c r="D40" s="83"/>
      <c r="E40" s="84">
        <f t="shared" si="0"/>
        <v>0</v>
      </c>
      <c r="F40" s="85"/>
      <c r="G40" s="78"/>
      <c r="H40" s="78">
        <f t="shared" si="1"/>
        <v>0</v>
      </c>
      <c r="I40" s="62"/>
      <c r="J40" s="61"/>
    </row>
    <row r="41" spans="1:10" ht="15" customHeight="1">
      <c r="A41" s="79"/>
      <c r="B41" s="87"/>
      <c r="C41" s="44" t="s">
        <v>22</v>
      </c>
      <c r="D41" s="83"/>
      <c r="E41" s="84">
        <f t="shared" si="0"/>
        <v>0</v>
      </c>
      <c r="F41" s="85"/>
      <c r="G41" s="78"/>
      <c r="H41" s="78">
        <f t="shared" si="1"/>
        <v>0</v>
      </c>
      <c r="I41" s="62"/>
      <c r="J41" s="61"/>
    </row>
    <row r="42" spans="1:10" ht="15" customHeight="1">
      <c r="A42" s="79"/>
      <c r="B42" s="87"/>
      <c r="C42" s="44" t="s">
        <v>23</v>
      </c>
      <c r="D42" s="83"/>
      <c r="E42" s="84">
        <f t="shared" si="0"/>
        <v>0</v>
      </c>
      <c r="F42" s="85"/>
      <c r="G42" s="78"/>
      <c r="H42" s="78">
        <f t="shared" si="1"/>
        <v>0</v>
      </c>
      <c r="I42" s="62"/>
      <c r="J42" s="61"/>
    </row>
    <row r="43" spans="1:10" ht="31.5" customHeight="1">
      <c r="A43" s="80"/>
      <c r="B43" s="88"/>
      <c r="C43" s="45" t="s">
        <v>24</v>
      </c>
      <c r="D43" s="71"/>
      <c r="E43" s="73">
        <f t="shared" si="0"/>
        <v>0</v>
      </c>
      <c r="F43" s="77"/>
      <c r="G43" s="75"/>
      <c r="H43" s="75">
        <f t="shared" si="1"/>
        <v>0</v>
      </c>
      <c r="I43" s="62"/>
      <c r="J43" s="61"/>
    </row>
    <row r="44" spans="1:10" ht="15" customHeight="1">
      <c r="A44" s="66">
        <v>30052</v>
      </c>
      <c r="B44" s="86" t="s">
        <v>85</v>
      </c>
      <c r="C44" s="40" t="s">
        <v>25</v>
      </c>
      <c r="D44" s="70"/>
      <c r="E44" s="72">
        <f t="shared" si="0"/>
        <v>0</v>
      </c>
      <c r="F44" s="76">
        <v>1</v>
      </c>
      <c r="G44" s="74">
        <f>D44*F44</f>
        <v>0</v>
      </c>
      <c r="H44" s="74">
        <f t="shared" si="1"/>
        <v>0</v>
      </c>
      <c r="I44" s="62"/>
      <c r="J44" s="61"/>
    </row>
    <row r="45" spans="1:10" ht="15" customHeight="1">
      <c r="A45" s="79"/>
      <c r="B45" s="87"/>
      <c r="C45" s="41" t="s">
        <v>26</v>
      </c>
      <c r="D45" s="83"/>
      <c r="E45" s="84">
        <f t="shared" si="0"/>
        <v>0</v>
      </c>
      <c r="F45" s="85"/>
      <c r="G45" s="78"/>
      <c r="H45" s="78">
        <f t="shared" si="1"/>
        <v>0</v>
      </c>
      <c r="I45" s="62"/>
      <c r="J45" s="61"/>
    </row>
    <row r="46" spans="1:10" ht="15" customHeight="1">
      <c r="A46" s="79"/>
      <c r="B46" s="87"/>
      <c r="C46" s="41" t="s">
        <v>27</v>
      </c>
      <c r="D46" s="83"/>
      <c r="E46" s="84">
        <f t="shared" si="0"/>
        <v>0</v>
      </c>
      <c r="F46" s="85"/>
      <c r="G46" s="78"/>
      <c r="H46" s="78">
        <f t="shared" si="1"/>
        <v>0</v>
      </c>
      <c r="I46" s="62"/>
      <c r="J46" s="61"/>
    </row>
    <row r="47" spans="1:10" ht="15" customHeight="1">
      <c r="A47" s="79"/>
      <c r="B47" s="87"/>
      <c r="C47" s="41" t="s">
        <v>111</v>
      </c>
      <c r="D47" s="83"/>
      <c r="E47" s="84">
        <f t="shared" si="0"/>
        <v>0</v>
      </c>
      <c r="F47" s="85"/>
      <c r="G47" s="78"/>
      <c r="H47" s="78">
        <f t="shared" si="1"/>
        <v>0</v>
      </c>
      <c r="I47" s="62"/>
      <c r="J47" s="61"/>
    </row>
    <row r="48" spans="1:10" ht="15" customHeight="1">
      <c r="A48" s="79"/>
      <c r="B48" s="87"/>
      <c r="C48" s="41" t="s">
        <v>17</v>
      </c>
      <c r="D48" s="83"/>
      <c r="E48" s="84">
        <f t="shared" si="0"/>
        <v>0</v>
      </c>
      <c r="F48" s="85"/>
      <c r="G48" s="78"/>
      <c r="H48" s="78">
        <f t="shared" si="1"/>
        <v>0</v>
      </c>
      <c r="I48" s="62"/>
      <c r="J48" s="61"/>
    </row>
    <row r="49" spans="1:10" ht="15" customHeight="1">
      <c r="A49" s="79"/>
      <c r="B49" s="87"/>
      <c r="C49" s="41" t="s">
        <v>28</v>
      </c>
      <c r="D49" s="83"/>
      <c r="E49" s="84">
        <f t="shared" si="0"/>
        <v>0</v>
      </c>
      <c r="F49" s="85"/>
      <c r="G49" s="78"/>
      <c r="H49" s="78">
        <f t="shared" si="1"/>
        <v>0</v>
      </c>
      <c r="I49" s="62"/>
      <c r="J49" s="61"/>
    </row>
    <row r="50" spans="1:10" ht="28.5">
      <c r="A50" s="79"/>
      <c r="B50" s="87"/>
      <c r="C50" s="41" t="s">
        <v>29</v>
      </c>
      <c r="D50" s="83"/>
      <c r="E50" s="84">
        <f t="shared" si="0"/>
        <v>0</v>
      </c>
      <c r="F50" s="85"/>
      <c r="G50" s="78"/>
      <c r="H50" s="78">
        <f t="shared" si="1"/>
        <v>0</v>
      </c>
      <c r="I50" s="62"/>
      <c r="J50" s="61"/>
    </row>
    <row r="51" spans="1:10" ht="63" customHeight="1">
      <c r="A51" s="80"/>
      <c r="B51" s="88"/>
      <c r="C51" s="42" t="s">
        <v>30</v>
      </c>
      <c r="D51" s="71"/>
      <c r="E51" s="73">
        <f t="shared" si="0"/>
        <v>0</v>
      </c>
      <c r="F51" s="77"/>
      <c r="G51" s="75"/>
      <c r="H51" s="75">
        <f t="shared" si="1"/>
        <v>0</v>
      </c>
      <c r="I51" s="62"/>
      <c r="J51" s="61"/>
    </row>
    <row r="52" spans="1:10" ht="15" customHeight="1">
      <c r="A52" s="66">
        <v>30053</v>
      </c>
      <c r="B52" s="68" t="s">
        <v>86</v>
      </c>
      <c r="C52" s="40" t="s">
        <v>112</v>
      </c>
      <c r="D52" s="70"/>
      <c r="E52" s="72">
        <f t="shared" si="0"/>
        <v>0</v>
      </c>
      <c r="F52" s="76">
        <v>1</v>
      </c>
      <c r="G52" s="74">
        <f>D52*F52</f>
        <v>0</v>
      </c>
      <c r="H52" s="74">
        <f t="shared" si="1"/>
        <v>0</v>
      </c>
      <c r="I52" s="62"/>
      <c r="J52" s="61"/>
    </row>
    <row r="53" spans="1:10" ht="15" customHeight="1">
      <c r="A53" s="79"/>
      <c r="B53" s="81"/>
      <c r="C53" s="41" t="s">
        <v>31</v>
      </c>
      <c r="D53" s="83"/>
      <c r="E53" s="84">
        <f t="shared" si="0"/>
        <v>0</v>
      </c>
      <c r="F53" s="85"/>
      <c r="G53" s="78"/>
      <c r="H53" s="78">
        <f t="shared" si="1"/>
        <v>0</v>
      </c>
      <c r="I53" s="62"/>
      <c r="J53" s="61"/>
    </row>
    <row r="54" spans="1:10" ht="15" customHeight="1">
      <c r="A54" s="79"/>
      <c r="B54" s="81"/>
      <c r="C54" s="41" t="s">
        <v>32</v>
      </c>
      <c r="D54" s="83"/>
      <c r="E54" s="84">
        <f t="shared" si="0"/>
        <v>0</v>
      </c>
      <c r="F54" s="85"/>
      <c r="G54" s="78"/>
      <c r="H54" s="78">
        <f t="shared" si="1"/>
        <v>0</v>
      </c>
      <c r="I54" s="62"/>
      <c r="J54" s="61"/>
    </row>
    <row r="55" spans="1:10" ht="15" customHeight="1">
      <c r="A55" s="79"/>
      <c r="B55" s="81"/>
      <c r="C55" s="41" t="s">
        <v>33</v>
      </c>
      <c r="D55" s="83"/>
      <c r="E55" s="84">
        <f t="shared" si="0"/>
        <v>0</v>
      </c>
      <c r="F55" s="85"/>
      <c r="G55" s="78"/>
      <c r="H55" s="78">
        <f t="shared" si="1"/>
        <v>0</v>
      </c>
      <c r="I55" s="62"/>
      <c r="J55" s="61"/>
    </row>
    <row r="56" spans="1:10" ht="15" customHeight="1">
      <c r="A56" s="79"/>
      <c r="B56" s="81"/>
      <c r="C56" s="41" t="s">
        <v>34</v>
      </c>
      <c r="D56" s="83"/>
      <c r="E56" s="84">
        <f t="shared" si="0"/>
        <v>0</v>
      </c>
      <c r="F56" s="85"/>
      <c r="G56" s="78"/>
      <c r="H56" s="78">
        <f t="shared" si="1"/>
        <v>0</v>
      </c>
      <c r="I56" s="62"/>
      <c r="J56" s="61"/>
    </row>
    <row r="57" spans="1:10" ht="15" customHeight="1">
      <c r="A57" s="79"/>
      <c r="B57" s="81"/>
      <c r="C57" s="41"/>
      <c r="D57" s="83"/>
      <c r="E57" s="84">
        <f t="shared" si="0"/>
        <v>0</v>
      </c>
      <c r="F57" s="85"/>
      <c r="G57" s="78"/>
      <c r="H57" s="78">
        <f t="shared" si="1"/>
        <v>0</v>
      </c>
      <c r="I57" s="62"/>
      <c r="J57" s="61"/>
    </row>
    <row r="58" spans="1:10" ht="15" customHeight="1">
      <c r="A58" s="79"/>
      <c r="B58" s="81"/>
      <c r="C58" s="41"/>
      <c r="D58" s="83"/>
      <c r="E58" s="84">
        <f t="shared" si="0"/>
        <v>0</v>
      </c>
      <c r="F58" s="85"/>
      <c r="G58" s="78"/>
      <c r="H58" s="78">
        <f t="shared" si="1"/>
        <v>0</v>
      </c>
      <c r="I58" s="62"/>
      <c r="J58" s="61"/>
    </row>
    <row r="59" spans="1:10" ht="15" customHeight="1">
      <c r="A59" s="79"/>
      <c r="B59" s="81"/>
      <c r="C59" s="41" t="s">
        <v>35</v>
      </c>
      <c r="D59" s="83"/>
      <c r="E59" s="84">
        <f t="shared" si="0"/>
        <v>0</v>
      </c>
      <c r="F59" s="85"/>
      <c r="G59" s="78"/>
      <c r="H59" s="78">
        <f t="shared" si="1"/>
        <v>0</v>
      </c>
      <c r="I59" s="62"/>
      <c r="J59" s="61"/>
    </row>
    <row r="60" spans="1:10" ht="15" customHeight="1">
      <c r="A60" s="79"/>
      <c r="B60" s="81"/>
      <c r="C60" s="41" t="s">
        <v>36</v>
      </c>
      <c r="D60" s="83"/>
      <c r="E60" s="84">
        <f t="shared" si="0"/>
        <v>0</v>
      </c>
      <c r="F60" s="85"/>
      <c r="G60" s="78"/>
      <c r="H60" s="78">
        <f t="shared" si="1"/>
        <v>0</v>
      </c>
      <c r="I60" s="62"/>
      <c r="J60" s="61"/>
    </row>
    <row r="61" spans="1:10" ht="15" customHeight="1">
      <c r="A61" s="79"/>
      <c r="B61" s="81"/>
      <c r="C61" s="41"/>
      <c r="D61" s="83"/>
      <c r="E61" s="84">
        <f t="shared" si="0"/>
        <v>0</v>
      </c>
      <c r="F61" s="85"/>
      <c r="G61" s="78"/>
      <c r="H61" s="78">
        <f t="shared" si="1"/>
        <v>0</v>
      </c>
      <c r="I61" s="62"/>
      <c r="J61" s="61"/>
    </row>
    <row r="62" spans="1:10" ht="15" customHeight="1">
      <c r="A62" s="79"/>
      <c r="B62" s="81"/>
      <c r="C62" s="41" t="s">
        <v>37</v>
      </c>
      <c r="D62" s="83"/>
      <c r="E62" s="84">
        <f t="shared" si="0"/>
        <v>0</v>
      </c>
      <c r="F62" s="85"/>
      <c r="G62" s="78"/>
      <c r="H62" s="78">
        <f t="shared" si="1"/>
        <v>0</v>
      </c>
      <c r="I62" s="62"/>
      <c r="J62" s="61"/>
    </row>
    <row r="63" spans="1:10" ht="15" customHeight="1">
      <c r="A63" s="79"/>
      <c r="B63" s="81"/>
      <c r="C63" s="41" t="s">
        <v>38</v>
      </c>
      <c r="D63" s="83"/>
      <c r="E63" s="84">
        <f t="shared" si="0"/>
        <v>0</v>
      </c>
      <c r="F63" s="85"/>
      <c r="G63" s="78"/>
      <c r="H63" s="78">
        <f t="shared" si="1"/>
        <v>0</v>
      </c>
      <c r="I63" s="62"/>
      <c r="J63" s="61"/>
    </row>
    <row r="64" spans="1:10" ht="15" customHeight="1">
      <c r="A64" s="79"/>
      <c r="B64" s="81"/>
      <c r="C64" s="41" t="s">
        <v>39</v>
      </c>
      <c r="D64" s="83"/>
      <c r="E64" s="84">
        <f t="shared" si="0"/>
        <v>0</v>
      </c>
      <c r="F64" s="85"/>
      <c r="G64" s="78"/>
      <c r="H64" s="78">
        <f t="shared" si="1"/>
        <v>0</v>
      </c>
      <c r="I64" s="62"/>
      <c r="J64" s="61"/>
    </row>
    <row r="65" spans="1:10" ht="15" customHeight="1">
      <c r="A65" s="79"/>
      <c r="B65" s="81"/>
      <c r="C65" s="41" t="s">
        <v>40</v>
      </c>
      <c r="D65" s="83"/>
      <c r="E65" s="84">
        <f t="shared" si="0"/>
        <v>0</v>
      </c>
      <c r="F65" s="85"/>
      <c r="G65" s="78"/>
      <c r="H65" s="78">
        <f t="shared" si="1"/>
        <v>0</v>
      </c>
      <c r="I65" s="62"/>
      <c r="J65" s="61"/>
    </row>
    <row r="66" spans="1:10" ht="15" customHeight="1">
      <c r="A66" s="79"/>
      <c r="B66" s="81"/>
      <c r="C66" s="41" t="s">
        <v>41</v>
      </c>
      <c r="D66" s="83"/>
      <c r="E66" s="84">
        <f t="shared" si="0"/>
        <v>0</v>
      </c>
      <c r="F66" s="85"/>
      <c r="G66" s="78"/>
      <c r="H66" s="78">
        <f t="shared" si="1"/>
        <v>0</v>
      </c>
      <c r="I66" s="62"/>
      <c r="J66" s="61"/>
    </row>
    <row r="67" spans="1:10" ht="15" customHeight="1">
      <c r="A67" s="79"/>
      <c r="B67" s="81"/>
      <c r="C67" s="41" t="s">
        <v>42</v>
      </c>
      <c r="D67" s="83"/>
      <c r="E67" s="84">
        <f t="shared" si="0"/>
        <v>0</v>
      </c>
      <c r="F67" s="85"/>
      <c r="G67" s="78"/>
      <c r="H67" s="78">
        <f t="shared" si="1"/>
        <v>0</v>
      </c>
      <c r="I67" s="62"/>
      <c r="J67" s="61"/>
    </row>
    <row r="68" spans="1:10" ht="15" customHeight="1">
      <c r="A68" s="79"/>
      <c r="B68" s="81"/>
      <c r="C68" s="41" t="s">
        <v>43</v>
      </c>
      <c r="D68" s="83"/>
      <c r="E68" s="84">
        <f t="shared" si="0"/>
        <v>0</v>
      </c>
      <c r="F68" s="85"/>
      <c r="G68" s="78"/>
      <c r="H68" s="78">
        <f t="shared" si="1"/>
        <v>0</v>
      </c>
      <c r="I68" s="62"/>
      <c r="J68" s="61"/>
    </row>
    <row r="69" spans="1:10" ht="15" customHeight="1">
      <c r="A69" s="79"/>
      <c r="B69" s="81"/>
      <c r="C69" s="41" t="s">
        <v>44</v>
      </c>
      <c r="D69" s="83"/>
      <c r="E69" s="84">
        <f t="shared" si="0"/>
        <v>0</v>
      </c>
      <c r="F69" s="85"/>
      <c r="G69" s="78"/>
      <c r="H69" s="78">
        <f t="shared" si="1"/>
        <v>0</v>
      </c>
      <c r="I69" s="62"/>
      <c r="J69" s="61"/>
    </row>
    <row r="70" spans="1:10" ht="15" customHeight="1">
      <c r="A70" s="79"/>
      <c r="B70" s="81"/>
      <c r="C70" s="41" t="s">
        <v>45</v>
      </c>
      <c r="D70" s="83"/>
      <c r="E70" s="84">
        <f t="shared" si="0"/>
        <v>0</v>
      </c>
      <c r="F70" s="85"/>
      <c r="G70" s="78"/>
      <c r="H70" s="78">
        <f t="shared" si="1"/>
        <v>0</v>
      </c>
      <c r="I70" s="62"/>
      <c r="J70" s="61"/>
    </row>
    <row r="71" spans="1:10" ht="15" customHeight="1">
      <c r="A71" s="79"/>
      <c r="B71" s="81"/>
      <c r="C71" s="41" t="s">
        <v>46</v>
      </c>
      <c r="D71" s="83"/>
      <c r="E71" s="84">
        <f t="shared" si="0"/>
        <v>0</v>
      </c>
      <c r="F71" s="85"/>
      <c r="G71" s="78"/>
      <c r="H71" s="78">
        <f t="shared" si="1"/>
        <v>0</v>
      </c>
      <c r="I71" s="62"/>
      <c r="J71" s="61"/>
    </row>
    <row r="72" spans="1:10" ht="15" customHeight="1">
      <c r="A72" s="79"/>
      <c r="B72" s="81"/>
      <c r="C72" s="41" t="s">
        <v>47</v>
      </c>
      <c r="D72" s="83"/>
      <c r="E72" s="84">
        <f t="shared" si="0"/>
        <v>0</v>
      </c>
      <c r="F72" s="85"/>
      <c r="G72" s="78"/>
      <c r="H72" s="78">
        <f t="shared" si="1"/>
        <v>0</v>
      </c>
      <c r="I72" s="62"/>
      <c r="J72" s="61"/>
    </row>
    <row r="73" spans="1:10" ht="15" customHeight="1">
      <c r="A73" s="79"/>
      <c r="B73" s="81"/>
      <c r="C73" s="41" t="s">
        <v>48</v>
      </c>
      <c r="D73" s="83"/>
      <c r="E73" s="84">
        <f t="shared" si="0"/>
        <v>0</v>
      </c>
      <c r="F73" s="85"/>
      <c r="G73" s="78"/>
      <c r="H73" s="78">
        <f t="shared" si="1"/>
        <v>0</v>
      </c>
      <c r="I73" s="62"/>
      <c r="J73" s="61"/>
    </row>
    <row r="74" spans="1:10" ht="15" customHeight="1">
      <c r="A74" s="80"/>
      <c r="B74" s="82"/>
      <c r="C74" s="42" t="s">
        <v>49</v>
      </c>
      <c r="D74" s="71"/>
      <c r="E74" s="73">
        <f t="shared" si="0"/>
        <v>0</v>
      </c>
      <c r="F74" s="77"/>
      <c r="G74" s="75"/>
      <c r="H74" s="75">
        <f t="shared" si="1"/>
        <v>0</v>
      </c>
      <c r="I74" s="62"/>
      <c r="J74" s="61"/>
    </row>
    <row r="75" spans="1:10" ht="15" customHeight="1">
      <c r="A75" s="66">
        <v>30054</v>
      </c>
      <c r="B75" s="86" t="s">
        <v>87</v>
      </c>
      <c r="C75" s="40" t="s">
        <v>113</v>
      </c>
      <c r="D75" s="70"/>
      <c r="E75" s="72">
        <f t="shared" si="0"/>
        <v>0</v>
      </c>
      <c r="F75" s="76">
        <v>1</v>
      </c>
      <c r="G75" s="74">
        <f>D75*F75</f>
        <v>0</v>
      </c>
      <c r="H75" s="74">
        <f t="shared" si="1"/>
        <v>0</v>
      </c>
      <c r="I75" s="62"/>
      <c r="J75" s="61"/>
    </row>
    <row r="76" spans="1:10" ht="15" customHeight="1">
      <c r="A76" s="79"/>
      <c r="B76" s="87"/>
      <c r="C76" s="41" t="s">
        <v>50</v>
      </c>
      <c r="D76" s="83"/>
      <c r="E76" s="84">
        <f t="shared" si="0"/>
        <v>0</v>
      </c>
      <c r="F76" s="85"/>
      <c r="G76" s="78"/>
      <c r="H76" s="78">
        <f t="shared" si="1"/>
        <v>0</v>
      </c>
      <c r="I76" s="62"/>
      <c r="J76" s="61"/>
    </row>
    <row r="77" spans="1:10" ht="15" customHeight="1">
      <c r="A77" s="79"/>
      <c r="B77" s="87"/>
      <c r="C77" s="41" t="s">
        <v>51</v>
      </c>
      <c r="D77" s="83"/>
      <c r="E77" s="84">
        <f t="shared" si="0"/>
        <v>0</v>
      </c>
      <c r="F77" s="85"/>
      <c r="G77" s="78"/>
      <c r="H77" s="78">
        <f t="shared" si="1"/>
        <v>0</v>
      </c>
      <c r="I77" s="62"/>
      <c r="J77" s="61"/>
    </row>
    <row r="78" spans="1:10" ht="15" customHeight="1">
      <c r="A78" s="79"/>
      <c r="B78" s="87"/>
      <c r="C78" s="41" t="s">
        <v>52</v>
      </c>
      <c r="D78" s="83"/>
      <c r="E78" s="84">
        <f t="shared" si="0"/>
        <v>0</v>
      </c>
      <c r="F78" s="85"/>
      <c r="G78" s="78"/>
      <c r="H78" s="78">
        <f t="shared" si="1"/>
        <v>0</v>
      </c>
      <c r="I78" s="62"/>
      <c r="J78" s="61"/>
    </row>
    <row r="79" spans="1:10" ht="15" customHeight="1">
      <c r="A79" s="79"/>
      <c r="B79" s="87"/>
      <c r="C79" s="41" t="s">
        <v>53</v>
      </c>
      <c r="D79" s="83"/>
      <c r="E79" s="84">
        <f t="shared" si="0"/>
        <v>0</v>
      </c>
      <c r="F79" s="85"/>
      <c r="G79" s="78"/>
      <c r="H79" s="78">
        <f t="shared" si="1"/>
        <v>0</v>
      </c>
      <c r="I79" s="62"/>
      <c r="J79" s="61"/>
    </row>
    <row r="80" spans="1:10" ht="15" customHeight="1">
      <c r="A80" s="79"/>
      <c r="B80" s="87"/>
      <c r="C80" s="41" t="s">
        <v>54</v>
      </c>
      <c r="D80" s="83"/>
      <c r="E80" s="84">
        <f t="shared" si="0"/>
        <v>0</v>
      </c>
      <c r="F80" s="85"/>
      <c r="G80" s="78"/>
      <c r="H80" s="78">
        <f t="shared" si="1"/>
        <v>0</v>
      </c>
      <c r="I80" s="62"/>
      <c r="J80" s="61"/>
    </row>
    <row r="81" spans="1:10" ht="15" customHeight="1">
      <c r="A81" s="79"/>
      <c r="B81" s="87"/>
      <c r="C81" s="41" t="s">
        <v>55</v>
      </c>
      <c r="D81" s="83"/>
      <c r="E81" s="84">
        <f t="shared" si="0"/>
        <v>0</v>
      </c>
      <c r="F81" s="85"/>
      <c r="G81" s="78"/>
      <c r="H81" s="78">
        <f t="shared" si="1"/>
        <v>0</v>
      </c>
      <c r="I81" s="62"/>
      <c r="J81" s="61"/>
    </row>
    <row r="82" spans="1:10" ht="15" customHeight="1">
      <c r="A82" s="79"/>
      <c r="B82" s="87"/>
      <c r="C82" s="41" t="s">
        <v>56</v>
      </c>
      <c r="D82" s="83"/>
      <c r="E82" s="84">
        <f t="shared" si="0"/>
        <v>0</v>
      </c>
      <c r="F82" s="85"/>
      <c r="G82" s="78"/>
      <c r="H82" s="78">
        <f t="shared" si="1"/>
        <v>0</v>
      </c>
      <c r="I82" s="62"/>
      <c r="J82" s="61"/>
    </row>
    <row r="83" spans="1:10" ht="15" customHeight="1">
      <c r="A83" s="79"/>
      <c r="B83" s="87"/>
      <c r="C83" s="41" t="s">
        <v>57</v>
      </c>
      <c r="D83" s="83"/>
      <c r="E83" s="84">
        <f t="shared" si="0"/>
        <v>0</v>
      </c>
      <c r="F83" s="85"/>
      <c r="G83" s="78"/>
      <c r="H83" s="78">
        <f t="shared" si="1"/>
        <v>0</v>
      </c>
      <c r="I83" s="62"/>
      <c r="J83" s="61"/>
    </row>
    <row r="84" spans="1:10" ht="15" customHeight="1">
      <c r="A84" s="79"/>
      <c r="B84" s="87"/>
      <c r="C84" s="41" t="s">
        <v>58</v>
      </c>
      <c r="D84" s="83"/>
      <c r="E84" s="84">
        <f t="shared" si="0"/>
        <v>0</v>
      </c>
      <c r="F84" s="85"/>
      <c r="G84" s="78"/>
      <c r="H84" s="78">
        <f t="shared" si="1"/>
        <v>0</v>
      </c>
      <c r="I84" s="62"/>
      <c r="J84" s="61"/>
    </row>
    <row r="85" spans="1:10" ht="15" customHeight="1">
      <c r="A85" s="79"/>
      <c r="B85" s="87"/>
      <c r="C85" s="41" t="s">
        <v>59</v>
      </c>
      <c r="D85" s="83"/>
      <c r="E85" s="84">
        <f t="shared" si="0"/>
        <v>0</v>
      </c>
      <c r="F85" s="85"/>
      <c r="G85" s="78"/>
      <c r="H85" s="78">
        <f t="shared" si="1"/>
        <v>0</v>
      </c>
      <c r="I85" s="62"/>
      <c r="J85" s="61"/>
    </row>
    <row r="86" spans="1:10" ht="15" customHeight="1">
      <c r="A86" s="79"/>
      <c r="B86" s="87"/>
      <c r="C86" s="41" t="s">
        <v>60</v>
      </c>
      <c r="D86" s="83"/>
      <c r="E86" s="84">
        <f t="shared" ref="E86:E89" si="2">D86*1.21</f>
        <v>0</v>
      </c>
      <c r="F86" s="85"/>
      <c r="G86" s="78"/>
      <c r="H86" s="78">
        <f t="shared" ref="H86:H89" si="3">G86*1.21</f>
        <v>0</v>
      </c>
      <c r="I86" s="62"/>
      <c r="J86" s="61"/>
    </row>
    <row r="87" spans="1:10" ht="15" customHeight="1">
      <c r="A87" s="80"/>
      <c r="B87" s="88"/>
      <c r="C87" s="42" t="s">
        <v>61</v>
      </c>
      <c r="D87" s="71"/>
      <c r="E87" s="73">
        <f t="shared" si="2"/>
        <v>0</v>
      </c>
      <c r="F87" s="77"/>
      <c r="G87" s="75"/>
      <c r="H87" s="75">
        <f t="shared" si="3"/>
        <v>0</v>
      </c>
      <c r="I87" s="62"/>
      <c r="J87" s="61"/>
    </row>
    <row r="88" spans="1:10" ht="15" customHeight="1">
      <c r="A88" s="66" t="s">
        <v>78</v>
      </c>
      <c r="B88" s="68" t="s">
        <v>88</v>
      </c>
      <c r="C88" s="46" t="s">
        <v>114</v>
      </c>
      <c r="D88" s="70"/>
      <c r="E88" s="72">
        <f t="shared" si="2"/>
        <v>0</v>
      </c>
      <c r="F88" s="76">
        <v>1</v>
      </c>
      <c r="G88" s="74">
        <f>D88*F88</f>
        <v>0</v>
      </c>
      <c r="H88" s="74">
        <f t="shared" si="3"/>
        <v>0</v>
      </c>
      <c r="I88" s="62"/>
      <c r="J88" s="61"/>
    </row>
    <row r="89" spans="1:10" ht="98.25" customHeight="1">
      <c r="A89" s="67"/>
      <c r="B89" s="69"/>
      <c r="C89" s="41" t="s">
        <v>64</v>
      </c>
      <c r="D89" s="71"/>
      <c r="E89" s="73">
        <f t="shared" si="2"/>
        <v>0</v>
      </c>
      <c r="F89" s="77"/>
      <c r="G89" s="75"/>
      <c r="H89" s="75">
        <f t="shared" si="3"/>
        <v>0</v>
      </c>
      <c r="I89" s="62"/>
      <c r="J89" s="61"/>
    </row>
    <row r="90" spans="1:10" ht="54" customHeight="1">
      <c r="A90" s="30" t="s">
        <v>80</v>
      </c>
      <c r="B90" s="21" t="s">
        <v>79</v>
      </c>
      <c r="C90" s="47" t="s">
        <v>115</v>
      </c>
      <c r="D90" s="22"/>
      <c r="E90" s="14">
        <f>D90*1.21</f>
        <v>0</v>
      </c>
      <c r="F90" s="48">
        <v>1</v>
      </c>
      <c r="G90" s="15">
        <f>D90*F90</f>
        <v>0</v>
      </c>
      <c r="H90" s="15">
        <f>G90*1.21</f>
        <v>0</v>
      </c>
      <c r="I90" s="23"/>
      <c r="J90" s="4"/>
    </row>
    <row r="91" spans="1:10" ht="18">
      <c r="A91" s="58" t="s">
        <v>62</v>
      </c>
      <c r="B91" s="59"/>
      <c r="C91" s="59"/>
      <c r="D91" s="59"/>
      <c r="E91" s="59"/>
      <c r="F91" s="60"/>
      <c r="G91" s="17">
        <f>SUM(G22:G90)</f>
        <v>0</v>
      </c>
      <c r="H91" s="17">
        <f>SUM(H22:H90)</f>
        <v>0</v>
      </c>
      <c r="I91" s="36"/>
      <c r="J91" s="31"/>
    </row>
    <row r="92" spans="1:10" ht="18">
      <c r="A92" s="9"/>
      <c r="B92" s="9"/>
      <c r="C92" s="9"/>
      <c r="D92" s="9"/>
      <c r="E92" s="9"/>
      <c r="F92" s="9"/>
      <c r="G92" s="9"/>
      <c r="H92" s="9"/>
      <c r="I92" s="36"/>
      <c r="J92" s="31"/>
    </row>
    <row r="93" spans="1:10" ht="18">
      <c r="A93" s="9"/>
      <c r="B93" s="9"/>
      <c r="C93" s="9"/>
      <c r="D93" s="9"/>
      <c r="E93" s="9"/>
      <c r="F93" s="9"/>
      <c r="G93" s="9"/>
      <c r="H93" s="9"/>
      <c r="I93" s="36"/>
      <c r="J93" s="31"/>
    </row>
    <row r="94" spans="1:10" ht="18">
      <c r="A94" s="63" t="s">
        <v>63</v>
      </c>
      <c r="B94" s="64"/>
      <c r="C94" s="64"/>
      <c r="D94" s="64"/>
      <c r="E94" s="64"/>
      <c r="F94" s="64"/>
      <c r="G94" s="64"/>
      <c r="H94" s="65"/>
      <c r="I94" s="36"/>
      <c r="J94" s="31"/>
    </row>
    <row r="95" spans="1:10" ht="54">
      <c r="A95" s="28" t="s">
        <v>1</v>
      </c>
      <c r="B95" s="10" t="s">
        <v>2</v>
      </c>
      <c r="C95" s="10" t="s">
        <v>3</v>
      </c>
      <c r="D95" s="10" t="s">
        <v>73</v>
      </c>
      <c r="E95" s="10" t="s">
        <v>74</v>
      </c>
      <c r="F95" s="10" t="s">
        <v>4</v>
      </c>
      <c r="G95" s="10" t="s">
        <v>5</v>
      </c>
      <c r="H95" s="10" t="s">
        <v>6</v>
      </c>
      <c r="I95" s="10" t="s">
        <v>76</v>
      </c>
      <c r="J95" s="2" t="s">
        <v>77</v>
      </c>
    </row>
    <row r="96" spans="1:10" ht="18">
      <c r="A96" s="29">
        <v>30114</v>
      </c>
      <c r="B96" s="24" t="s">
        <v>89</v>
      </c>
      <c r="C96" s="49" t="s">
        <v>116</v>
      </c>
      <c r="D96" s="13"/>
      <c r="E96" s="14">
        <f>D96*1.21</f>
        <v>0</v>
      </c>
      <c r="F96" s="11">
        <v>7</v>
      </c>
      <c r="G96" s="25">
        <f>D96*F96</f>
        <v>0</v>
      </c>
      <c r="H96" s="25">
        <f>G96*1.21</f>
        <v>0</v>
      </c>
      <c r="I96" s="16"/>
      <c r="J96" s="3"/>
    </row>
    <row r="97" spans="1:10" ht="28.5">
      <c r="A97" s="29">
        <v>30115</v>
      </c>
      <c r="B97" s="26" t="s">
        <v>90</v>
      </c>
      <c r="C97" s="50" t="s">
        <v>117</v>
      </c>
      <c r="D97" s="13"/>
      <c r="E97" s="14">
        <f>D97*1.21</f>
        <v>0</v>
      </c>
      <c r="F97" s="11">
        <v>3</v>
      </c>
      <c r="G97" s="25">
        <f>D97*F97</f>
        <v>0</v>
      </c>
      <c r="H97" s="25">
        <f>G97*1.21</f>
        <v>0</v>
      </c>
      <c r="I97" s="16"/>
      <c r="J97" s="3"/>
    </row>
    <row r="98" spans="1:10" ht="18">
      <c r="A98" s="58" t="s">
        <v>62</v>
      </c>
      <c r="B98" s="59"/>
      <c r="C98" s="59"/>
      <c r="D98" s="59"/>
      <c r="E98" s="59"/>
      <c r="F98" s="60"/>
      <c r="G98" s="27">
        <f>SUM(G96:G97)</f>
        <v>0</v>
      </c>
      <c r="H98" s="27">
        <f>SUM(H96:H97)</f>
        <v>0</v>
      </c>
      <c r="I98" s="36"/>
      <c r="J98" s="31"/>
    </row>
    <row r="99" spans="1:10">
      <c r="I99" s="31"/>
      <c r="J99" s="31"/>
    </row>
    <row r="100" spans="1:10">
      <c r="I100" s="31"/>
      <c r="J100" s="31"/>
    </row>
    <row r="101" spans="1:10" ht="42.75" customHeight="1">
      <c r="A101" s="90" t="s">
        <v>118</v>
      </c>
      <c r="B101" s="91"/>
      <c r="C101" s="91"/>
      <c r="D101" s="91"/>
      <c r="E101" s="91"/>
      <c r="F101" s="92"/>
      <c r="G101" s="5">
        <f>G18+G91+G98</f>
        <v>0</v>
      </c>
      <c r="H101" s="5">
        <f>H18+H91+H98</f>
        <v>0</v>
      </c>
      <c r="I101" s="31"/>
      <c r="J101" s="31"/>
    </row>
    <row r="102" spans="1:10">
      <c r="A102" s="31"/>
      <c r="B102" s="31"/>
      <c r="C102" s="7"/>
      <c r="D102" s="7"/>
      <c r="E102" s="7"/>
      <c r="F102" s="7"/>
      <c r="G102" s="7"/>
      <c r="H102" s="7"/>
      <c r="I102" s="7"/>
      <c r="J102" s="7"/>
    </row>
    <row r="103" spans="1:10" ht="20.25">
      <c r="A103" s="31"/>
      <c r="B103" s="51" t="s">
        <v>91</v>
      </c>
      <c r="C103" s="51"/>
      <c r="D103" s="51"/>
      <c r="E103" s="51"/>
      <c r="F103" s="51"/>
      <c r="G103" s="51"/>
      <c r="H103" s="51"/>
      <c r="I103" s="51"/>
      <c r="J103" s="51"/>
    </row>
    <row r="104" spans="1:10" ht="75.75" customHeight="1">
      <c r="A104" s="31"/>
      <c r="B104" s="52" t="s">
        <v>92</v>
      </c>
      <c r="C104" s="52"/>
      <c r="D104" s="52"/>
      <c r="E104" s="52"/>
      <c r="F104" s="52"/>
      <c r="G104" s="52"/>
      <c r="H104" s="52"/>
      <c r="I104" s="52"/>
      <c r="J104" s="52"/>
    </row>
    <row r="105" spans="1:10" ht="142.5" customHeight="1">
      <c r="A105" s="31"/>
      <c r="B105" s="37" t="s">
        <v>93</v>
      </c>
      <c r="C105" s="6" t="s">
        <v>75</v>
      </c>
      <c r="D105" s="31"/>
      <c r="E105" s="31"/>
      <c r="F105" s="31"/>
      <c r="G105" s="31"/>
      <c r="H105" s="31"/>
      <c r="I105" s="31"/>
      <c r="J105" s="31"/>
    </row>
    <row r="106" spans="1:10">
      <c r="A106" s="31"/>
      <c r="B106" s="31"/>
      <c r="C106" s="31"/>
      <c r="D106" s="31"/>
      <c r="E106" s="31"/>
      <c r="F106" s="31"/>
      <c r="G106" s="31"/>
      <c r="H106" s="31"/>
      <c r="I106" s="31"/>
      <c r="J106" s="31"/>
    </row>
  </sheetData>
  <mergeCells count="80">
    <mergeCell ref="G38:G43"/>
    <mergeCell ref="H38:H43"/>
    <mergeCell ref="A101:F101"/>
    <mergeCell ref="G31:G37"/>
    <mergeCell ref="G44:G51"/>
    <mergeCell ref="H31:H37"/>
    <mergeCell ref="E31:E37"/>
    <mergeCell ref="D38:D43"/>
    <mergeCell ref="E38:E43"/>
    <mergeCell ref="F38:F43"/>
    <mergeCell ref="F31:F37"/>
    <mergeCell ref="A75:A87"/>
    <mergeCell ref="B75:B87"/>
    <mergeCell ref="A31:A37"/>
    <mergeCell ref="B31:B37"/>
    <mergeCell ref="A15:H15"/>
    <mergeCell ref="A20:H20"/>
    <mergeCell ref="A22:A30"/>
    <mergeCell ref="B22:B30"/>
    <mergeCell ref="D22:D30"/>
    <mergeCell ref="E22:E30"/>
    <mergeCell ref="G22:G30"/>
    <mergeCell ref="H22:H30"/>
    <mergeCell ref="A18:F18"/>
    <mergeCell ref="F22:F30"/>
    <mergeCell ref="D31:D37"/>
    <mergeCell ref="A38:A43"/>
    <mergeCell ref="B38:B43"/>
    <mergeCell ref="A44:A51"/>
    <mergeCell ref="B44:B51"/>
    <mergeCell ref="D44:D51"/>
    <mergeCell ref="A52:A74"/>
    <mergeCell ref="B52:B74"/>
    <mergeCell ref="D52:D74"/>
    <mergeCell ref="E75:E87"/>
    <mergeCell ref="I44:I51"/>
    <mergeCell ref="E44:E51"/>
    <mergeCell ref="F75:F87"/>
    <mergeCell ref="F52:F74"/>
    <mergeCell ref="F44:F51"/>
    <mergeCell ref="D75:D87"/>
    <mergeCell ref="E52:E74"/>
    <mergeCell ref="I22:I30"/>
    <mergeCell ref="J22:J30"/>
    <mergeCell ref="I31:I37"/>
    <mergeCell ref="J31:J37"/>
    <mergeCell ref="I38:I43"/>
    <mergeCell ref="J38:J43"/>
    <mergeCell ref="J44:J51"/>
    <mergeCell ref="I52:I74"/>
    <mergeCell ref="H75:H87"/>
    <mergeCell ref="G75:G87"/>
    <mergeCell ref="H44:H51"/>
    <mergeCell ref="G52:G74"/>
    <mergeCell ref="H52:H74"/>
    <mergeCell ref="A94:H94"/>
    <mergeCell ref="A91:F91"/>
    <mergeCell ref="A88:A89"/>
    <mergeCell ref="B88:B89"/>
    <mergeCell ref="D88:D89"/>
    <mergeCell ref="E88:E89"/>
    <mergeCell ref="G88:G89"/>
    <mergeCell ref="H88:H89"/>
    <mergeCell ref="F88:F89"/>
    <mergeCell ref="B103:J103"/>
    <mergeCell ref="B104:J104"/>
    <mergeCell ref="F6:H6"/>
    <mergeCell ref="I6:J6"/>
    <mergeCell ref="F7:H7"/>
    <mergeCell ref="I7:J7"/>
    <mergeCell ref="F8:H12"/>
    <mergeCell ref="I8:J12"/>
    <mergeCell ref="F13:H13"/>
    <mergeCell ref="I13:J13"/>
    <mergeCell ref="A98:F98"/>
    <mergeCell ref="J52:J74"/>
    <mergeCell ref="I75:I87"/>
    <mergeCell ref="J75:J87"/>
    <mergeCell ref="I88:I89"/>
    <mergeCell ref="J88:J89"/>
  </mergeCells>
  <pageMargins left="0.7" right="0.7" top="0.78740157499999996" bottom="0.78740157499999996" header="0.3" footer="0.3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Jindřich</dc:creator>
  <cp:lastModifiedBy>Martina Říhová</cp:lastModifiedBy>
  <cp:lastPrinted>2024-11-28T12:06:52Z</cp:lastPrinted>
  <dcterms:created xsi:type="dcterms:W3CDTF">2024-09-06T19:20:57Z</dcterms:created>
  <dcterms:modified xsi:type="dcterms:W3CDTF">2025-06-10T09:46:26Z</dcterms:modified>
</cp:coreProperties>
</file>