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065" windowHeight="4515" activeTab="3"/>
  </bookViews>
  <sheets>
    <sheet name="podmínky" sheetId="1" r:id="rId1"/>
    <sheet name="titllist" sheetId="2" r:id="rId2"/>
    <sheet name="VV CELKEM" sheetId="3" r:id="rId3"/>
    <sheet name="VV nábytek NB 35a" sheetId="4" r:id="rId4"/>
    <sheet name="VV nábytek NB 153" sheetId="5" r:id="rId5"/>
    <sheet name="VV nábytek NB 225" sheetId="6" r:id="rId6"/>
    <sheet name="VV nábytek NB 260" sheetId="7" r:id="rId7"/>
    <sheet name="VV nábytek SB 126" sheetId="8" r:id="rId8"/>
  </sheets>
  <externalReferences>
    <externalReference r:id="rId11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<sst xmlns="http://schemas.openxmlformats.org/spreadsheetml/2006/main" count="243" uniqueCount="110">
  <si>
    <t>Příloha č. 1</t>
  </si>
  <si>
    <t>Všeobecné podmínky 
k 
Soupisu stavebních prací a dodávek s výkazem výměr</t>
  </si>
  <si>
    <t>Smluvní strany se budou řídit právním řádem České republiky</t>
  </si>
  <si>
    <t xml:space="preserve">Jednotkové ceny nabídky zahrnují zejména : 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</si>
  <si>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</si>
  <si>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</si>
  <si>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</si>
  <si>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</si>
  <si>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</si>
  <si>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</si>
  <si>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</si>
  <si>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</si>
  <si>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</si>
  <si>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</si>
  <si>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</si>
  <si>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</si>
  <si>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</si>
  <si>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</si>
  <si>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</si>
  <si>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</si>
  <si>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</si>
  <si>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</si>
  <si>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</si>
  <si>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</si>
  <si>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</si>
  <si>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</si>
  <si>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</si>
  <si>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</si>
  <si>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</si>
  <si>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>26) Všechny vybourané kovové předměty budou zváženy, (jejich hmotnost před odvozem zvážena a zapsána do stavebního deníku) odvezeny do Kovošrotu a prodány za cenu platnou v den přijetí. Výnos z prodeje bude poslán na účet investora.</t>
  </si>
  <si>
    <t>27) V jednotkových cenách je uveden přesun hmot není-li uveden samostatně.</t>
  </si>
  <si>
    <t>V Ý K A Z   V Ý M Ě R</t>
  </si>
  <si>
    <t xml:space="preserve"> akce :</t>
  </si>
  <si>
    <t>investor  :</t>
  </si>
  <si>
    <t>místo stavby :</t>
  </si>
  <si>
    <t>generální projektant :</t>
  </si>
  <si>
    <t>ing. Radim Jareš</t>
  </si>
  <si>
    <t>DPS</t>
  </si>
  <si>
    <t>stavební rozpočet sestavil:</t>
  </si>
  <si>
    <t>Věra Ulčová (+420773518887)</t>
  </si>
  <si>
    <t xml:space="preserve">Mirovická 1081, 182 00 Praha 8 </t>
  </si>
  <si>
    <t>ing Josef Fuk (+420606643181)</t>
  </si>
  <si>
    <t>V Podbabě 2516, 160 00 Praha 6</t>
  </si>
  <si>
    <t>Rekapitulace nákladů</t>
  </si>
  <si>
    <t>Základní rozpočtové náklady</t>
  </si>
  <si>
    <t>1.NP NB</t>
  </si>
  <si>
    <t>Kč</t>
  </si>
  <si>
    <t>NB 153</t>
  </si>
  <si>
    <t>NB 225</t>
  </si>
  <si>
    <t>NB 260</t>
  </si>
  <si>
    <t>SB 126</t>
  </si>
  <si>
    <t>mezisoučet bez DPH</t>
  </si>
  <si>
    <t>Vedlejší rozpočtové náklady</t>
  </si>
  <si>
    <t>Zařízení staveniště 2,5%</t>
  </si>
  <si>
    <t>Náklady celkem bez DPH</t>
  </si>
  <si>
    <t>DPH 21%</t>
  </si>
  <si>
    <t>Náklady celkem včetně DPH</t>
  </si>
  <si>
    <r>
      <t xml:space="preserve">Vysoká škola ekonomická
 </t>
    </r>
    <r>
      <rPr>
        <sz val="12"/>
        <color indexed="8"/>
        <rFont val="Arial"/>
        <family val="2"/>
      </rPr>
      <t>nám. W CHURCHILLA, PRAHA 3, 130 67</t>
    </r>
  </si>
  <si>
    <t>Výkaz výměr</t>
  </si>
  <si>
    <t>Investor :</t>
  </si>
  <si>
    <r>
      <t xml:space="preserve">Vysoká škola ekonomická v Praze, </t>
    </r>
    <r>
      <rPr>
        <sz val="8"/>
        <rFont val="Arial CE"/>
        <family val="2"/>
      </rPr>
      <t>nám. W.Churchilla 1938/4, 130 67 Praha 3</t>
    </r>
  </si>
  <si>
    <t xml:space="preserve">Název akce :  </t>
  </si>
  <si>
    <r>
      <t>Datum zpracování :</t>
    </r>
    <r>
      <rPr>
        <sz val="10"/>
        <rFont val="Arial CE"/>
        <family val="2"/>
      </rPr>
      <t xml:space="preserve">               </t>
    </r>
  </si>
  <si>
    <t>č.</t>
  </si>
  <si>
    <t>název položky</t>
  </si>
  <si>
    <t>jedn.</t>
  </si>
  <si>
    <t>množ.</t>
  </si>
  <si>
    <t>Kč / jedn</t>
  </si>
  <si>
    <t>celkem Kč</t>
  </si>
  <si>
    <t>poznámka</t>
  </si>
  <si>
    <t>ks</t>
  </si>
  <si>
    <t>Křeslo jednomístné</t>
  </si>
  <si>
    <t>Konferenční stolek 600x900x450</t>
  </si>
  <si>
    <t>Konferenční stolek 600x600x450</t>
  </si>
  <si>
    <t>Židle přísedová</t>
  </si>
  <si>
    <t>PC stolek 700x600x750</t>
  </si>
  <si>
    <t>Věšák na kabáty mobilní</t>
  </si>
  <si>
    <t>Manipulace</t>
  </si>
  <si>
    <t>%</t>
  </si>
  <si>
    <t>Montáž</t>
  </si>
  <si>
    <t>Celkem bez DPH</t>
  </si>
  <si>
    <t>DPH</t>
  </si>
  <si>
    <t xml:space="preserve">Celkem </t>
  </si>
  <si>
    <r>
      <t xml:space="preserve">Vysoká škola ekonomická v Praze, </t>
    </r>
    <r>
      <rPr>
        <sz val="12"/>
        <rFont val="Arial CE"/>
        <family val="2"/>
      </rPr>
      <t>nám. W.Churchilla 1938/4, 130 67 Praha 3</t>
    </r>
  </si>
  <si>
    <r>
      <t>Datum zpracování :</t>
    </r>
    <r>
      <rPr>
        <sz val="12"/>
        <rFont val="Arial CE"/>
        <family val="2"/>
      </rPr>
      <t xml:space="preserve">               </t>
    </r>
  </si>
  <si>
    <t>Stůl studentský volný 800x500x750</t>
  </si>
  <si>
    <t>Židle kancelářská pojízdná</t>
  </si>
  <si>
    <t>Žaluzie okenní AL vodorovná</t>
  </si>
  <si>
    <t>Židle přísedová stohovatelná</t>
  </si>
  <si>
    <t>Vestavná skříň ve vstupu, 3x segment, vč. obložek</t>
  </si>
  <si>
    <t>set</t>
  </si>
  <si>
    <t>Kancelářský stůl 1600x800x750</t>
  </si>
  <si>
    <t>Kancelářský kontejner čtyřzásuvkový</t>
  </si>
  <si>
    <t>Konferenční stůl pro deset osob</t>
  </si>
  <si>
    <t>Skříně policové 400x900x2000</t>
  </si>
  <si>
    <t>Stůl studentský volný 1200x800x750</t>
  </si>
  <si>
    <t>Stůl studentský volný 1800x900x750</t>
  </si>
  <si>
    <t>Pojízdný paravan 900x2100</t>
  </si>
  <si>
    <t>Skříň uzamykatelná 1000x500x2000</t>
  </si>
  <si>
    <t>Zatahovací zvukotěsná stěna k rozdělení prostoru na dvě části se zabudovanými jednocestnými zrcadly vč. výměny podlahy, 6600x3600</t>
  </si>
  <si>
    <t>sum</t>
  </si>
  <si>
    <t>Úprava prostor (OP JAK – Ph.D. Infra) – vybavení mobiliáře</t>
  </si>
  <si>
    <t xml:space="preserve">Úprava prostor (OP JAK – Ph.D. Infra) – vybavení mobiliáře
</t>
  </si>
  <si>
    <r>
      <t xml:space="preserve">Vysoká škola ekonomická
 </t>
    </r>
    <r>
      <rPr>
        <sz val="12"/>
        <rFont val="Arial"/>
        <family val="2"/>
      </rPr>
      <t>nám. W CHURCHILLA, PRAHA 3, 130 67</t>
    </r>
  </si>
  <si>
    <r>
      <rPr>
        <sz val="12"/>
        <color theme="1"/>
        <rFont val="Calibri"/>
        <family val="2"/>
        <scheme val="minor"/>
      </rPr>
      <t xml:space="preserve">stupeň </t>
    </r>
    <r>
      <rPr>
        <b/>
        <sz val="12"/>
        <rFont val="Arial CE"/>
        <family val="2"/>
      </rPr>
      <t xml:space="preserve">:  </t>
    </r>
  </si>
  <si>
    <t>NB 35a</t>
  </si>
  <si>
    <t>Vestavná kuchyňská linka do niky, 800x600x2000</t>
  </si>
  <si>
    <t>Židle pojízdná anatomická, kancelářská</t>
  </si>
  <si>
    <t>Sedací souprava trojmístná</t>
  </si>
  <si>
    <t>Sedací 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</si>
</sst>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Kč&quot;;\-#,##0.00\ &quot;Kč&quot;"/>
    <numFmt numFmtId="164" formatCode="#,##0.0"/>
    <numFmt numFmtId="165" formatCode="&quot;&quot;"/>
    <numFmt numFmtId="166" formatCode="d/m/yyyy;&quot;&quot;;&quot;&quot;"/>
    <numFmt numFmtId="167" formatCode="#,##0.00\ _K_č"/>
    <numFmt numFmtId="168" formatCode="#,##0.00\ &quot;Kč&quot;;\-#,##0.00\ &quot;Kč&quot;;&quot;&quot;"/>
    <numFmt numFmtId="169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Arial CE"/>
      <family val="2"/>
    </font>
    <font>
      <b/>
      <sz val="12"/>
      <color theme="1"/>
      <name val="Arial CE"/>
      <family val="2"/>
    </font>
    <font>
      <sz val="12"/>
      <color theme="1"/>
      <name val="Arial CE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b/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Protection="1">
      <protection/>
    </xf>
    <xf numFmtId="3" fontId="10" fillId="0" borderId="0" xfId="0" applyNumberFormat="1" applyFont="1" applyProtection="1"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Protection="1"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3" fontId="13" fillId="0" borderId="0" xfId="0" applyNumberFormat="1" applyFont="1" applyFill="1" applyBorder="1" applyProtection="1"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3" fontId="15" fillId="0" borderId="0" xfId="0" applyNumberFormat="1" applyFont="1" applyFill="1" applyBorder="1" applyProtection="1">
      <protection/>
    </xf>
    <xf numFmtId="0" fontId="13" fillId="0" borderId="0" xfId="0" applyFont="1" applyFill="1" applyBorder="1" applyAlignment="1" applyProtection="1">
      <alignment wrapText="1"/>
      <protection/>
    </xf>
    <xf numFmtId="3" fontId="11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Protection="1">
      <protection/>
    </xf>
    <xf numFmtId="165" fontId="0" fillId="0" borderId="0" xfId="0" applyNumberFormat="1" applyProtection="1">
      <protection/>
    </xf>
    <xf numFmtId="0" fontId="5" fillId="0" borderId="0" xfId="0" applyFont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167" fontId="0" fillId="0" borderId="2" xfId="0" applyNumberForma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7" fontId="0" fillId="0" borderId="5" xfId="0" applyNumberFormat="1" applyBorder="1" applyAlignment="1" applyProtection="1">
      <alignment horizontal="right" vertical="center"/>
      <protection locked="0"/>
    </xf>
    <xf numFmtId="7" fontId="0" fillId="0" borderId="5" xfId="0" applyNumberFormat="1" applyBorder="1" applyAlignment="1" applyProtection="1">
      <alignment vertical="center"/>
      <protection/>
    </xf>
    <xf numFmtId="49" fontId="0" fillId="0" borderId="6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165" fontId="0" fillId="0" borderId="5" xfId="0" applyNumberFormat="1" applyBorder="1" applyAlignment="1" applyProtection="1">
      <alignment horizontal="left"/>
      <protection/>
    </xf>
    <xf numFmtId="49" fontId="0" fillId="0" borderId="6" xfId="0" applyNumberFormat="1" applyBorder="1" applyAlignment="1" applyProtection="1">
      <alignment horizontal="center"/>
      <protection/>
    </xf>
    <xf numFmtId="165" fontId="0" fillId="0" borderId="5" xfId="0" applyNumberFormat="1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center" vertical="center"/>
      <protection/>
    </xf>
    <xf numFmtId="168" fontId="0" fillId="0" borderId="5" xfId="0" applyNumberFormat="1" applyBorder="1" applyAlignment="1" applyProtection="1">
      <alignment horizontal="right" vertical="center"/>
      <protection/>
    </xf>
    <xf numFmtId="168" fontId="0" fillId="0" borderId="5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/>
      <protection/>
    </xf>
    <xf numFmtId="168" fontId="0" fillId="0" borderId="5" xfId="0" applyNumberFormat="1" applyBorder="1" applyAlignment="1" applyProtection="1">
      <alignment horizontal="right"/>
      <protection/>
    </xf>
    <xf numFmtId="168" fontId="0" fillId="0" borderId="5" xfId="0" applyNumberFormat="1" applyBorder="1" applyProtection="1">
      <protection/>
    </xf>
    <xf numFmtId="49" fontId="0" fillId="0" borderId="4" xfId="0" applyNumberFormat="1" applyBorder="1" applyAlignment="1" applyProtection="1">
      <alignment horizontal="center"/>
      <protection/>
    </xf>
    <xf numFmtId="49" fontId="0" fillId="0" borderId="5" xfId="0" applyNumberForma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18" fillId="0" borderId="5" xfId="0" applyFont="1" applyBorder="1" applyAlignment="1" applyProtection="1">
      <alignment horizontal="center"/>
      <protection/>
    </xf>
    <xf numFmtId="168" fontId="18" fillId="0" borderId="5" xfId="0" applyNumberFormat="1" applyFont="1" applyBorder="1" applyAlignment="1" applyProtection="1">
      <alignment horizontal="right"/>
      <protection/>
    </xf>
    <xf numFmtId="169" fontId="5" fillId="0" borderId="5" xfId="0" applyNumberFormat="1" applyFont="1" applyBorder="1" applyProtection="1">
      <protection/>
    </xf>
    <xf numFmtId="0" fontId="5" fillId="0" borderId="5" xfId="0" applyFont="1" applyBorder="1" applyProtection="1">
      <protection/>
    </xf>
    <xf numFmtId="0" fontId="18" fillId="0" borderId="5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49" fontId="0" fillId="0" borderId="7" xfId="0" applyNumberFormat="1" applyBorder="1" applyAlignment="1" applyProtection="1">
      <alignment horizontal="center"/>
      <protection/>
    </xf>
    <xf numFmtId="0" fontId="19" fillId="0" borderId="0" xfId="0" applyFont="1" applyProtection="1"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/>
    <xf numFmtId="165" fontId="19" fillId="0" borderId="0" xfId="0" applyNumberFormat="1" applyFont="1" applyProtection="1">
      <protection/>
    </xf>
    <xf numFmtId="0" fontId="19" fillId="0" borderId="1" xfId="0" applyFon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horizontal="left"/>
      <protection/>
    </xf>
    <xf numFmtId="0" fontId="19" fillId="0" borderId="2" xfId="0" applyFont="1" applyBorder="1" applyAlignment="1" applyProtection="1">
      <alignment horizontal="center"/>
      <protection/>
    </xf>
    <xf numFmtId="0" fontId="21" fillId="0" borderId="2" xfId="0" applyFont="1" applyBorder="1" applyAlignment="1" applyProtection="1">
      <alignment horizontal="center"/>
      <protection/>
    </xf>
    <xf numFmtId="167" fontId="19" fillId="0" borderId="2" xfId="0" applyNumberFormat="1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5" xfId="0" applyNumberFormat="1" applyFont="1" applyBorder="1" applyAlignment="1" applyProtection="1">
      <alignment horizontal="center" vertical="center"/>
      <protection/>
    </xf>
    <xf numFmtId="7" fontId="19" fillId="0" borderId="5" xfId="0" applyNumberFormat="1" applyFont="1" applyBorder="1" applyAlignment="1" applyProtection="1">
      <alignment horizontal="right" vertical="center"/>
      <protection locked="0"/>
    </xf>
    <xf numFmtId="7" fontId="19" fillId="0" borderId="5" xfId="0" applyNumberFormat="1" applyFont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center"/>
      <protection/>
    </xf>
    <xf numFmtId="165" fontId="19" fillId="0" borderId="5" xfId="0" applyNumberFormat="1" applyFont="1" applyBorder="1" applyAlignment="1" applyProtection="1">
      <alignment horizontal="left"/>
      <protection/>
    </xf>
    <xf numFmtId="165" fontId="19" fillId="0" borderId="5" xfId="0" applyNumberFormat="1" applyFont="1" applyBorder="1" applyAlignment="1" applyProtection="1">
      <alignment horizontal="center" vertical="center"/>
      <protection/>
    </xf>
    <xf numFmtId="49" fontId="19" fillId="0" borderId="6" xfId="0" applyNumberFormat="1" applyFont="1" applyBorder="1" applyAlignment="1" applyProtection="1">
      <alignment horizontal="center"/>
      <protection/>
    </xf>
    <xf numFmtId="165" fontId="19" fillId="0" borderId="5" xfId="0" applyNumberFormat="1" applyFont="1" applyBorder="1" applyAlignment="1" applyProtection="1">
      <alignment horizontal="left" wrapText="1"/>
      <protection/>
    </xf>
    <xf numFmtId="0" fontId="19" fillId="0" borderId="5" xfId="0" applyFont="1" applyBorder="1" applyAlignment="1" applyProtection="1">
      <alignment horizontal="center" vertical="center"/>
      <protection/>
    </xf>
    <xf numFmtId="168" fontId="19" fillId="0" borderId="5" xfId="0" applyNumberFormat="1" applyFont="1" applyBorder="1" applyAlignment="1" applyProtection="1">
      <alignment horizontal="right" vertical="center"/>
      <protection/>
    </xf>
    <xf numFmtId="168" fontId="19" fillId="0" borderId="5" xfId="0" applyNumberFormat="1" applyFont="1" applyBorder="1" applyAlignment="1" applyProtection="1">
      <alignment vertical="center"/>
      <protection/>
    </xf>
    <xf numFmtId="0" fontId="19" fillId="0" borderId="5" xfId="0" applyFont="1" applyBorder="1" applyAlignment="1" applyProtection="1">
      <alignment horizontal="center"/>
      <protection/>
    </xf>
    <xf numFmtId="168" fontId="19" fillId="0" borderId="5" xfId="0" applyNumberFormat="1" applyFont="1" applyBorder="1" applyAlignment="1" applyProtection="1">
      <alignment horizontal="right"/>
      <protection/>
    </xf>
    <xf numFmtId="168" fontId="19" fillId="0" borderId="5" xfId="0" applyNumberFormat="1" applyFont="1" applyBorder="1" applyProtection="1">
      <protection/>
    </xf>
    <xf numFmtId="49" fontId="19" fillId="0" borderId="4" xfId="0" applyNumberFormat="1" applyFont="1" applyBorder="1" applyAlignment="1" applyProtection="1">
      <alignment horizontal="center"/>
      <protection/>
    </xf>
    <xf numFmtId="49" fontId="19" fillId="0" borderId="5" xfId="0" applyNumberFormat="1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center"/>
      <protection/>
    </xf>
    <xf numFmtId="168" fontId="21" fillId="0" borderId="5" xfId="0" applyNumberFormat="1" applyFont="1" applyBorder="1" applyAlignment="1" applyProtection="1">
      <alignment horizontal="right"/>
      <protection/>
    </xf>
    <xf numFmtId="169" fontId="8" fillId="0" borderId="5" xfId="0" applyNumberFormat="1" applyFont="1" applyBorder="1" applyProtection="1">
      <protection/>
    </xf>
    <xf numFmtId="0" fontId="8" fillId="0" borderId="5" xfId="0" applyFont="1" applyBorder="1" applyProtection="1">
      <protection/>
    </xf>
    <xf numFmtId="0" fontId="21" fillId="0" borderId="5" xfId="0" applyFont="1" applyBorder="1" applyAlignment="1" applyProtection="1">
      <alignment horizontal="right"/>
      <protection/>
    </xf>
    <xf numFmtId="0" fontId="19" fillId="0" borderId="5" xfId="0" applyFont="1" applyBorder="1" applyAlignment="1" applyProtection="1">
      <alignment horizontal="right"/>
      <protection/>
    </xf>
    <xf numFmtId="49" fontId="19" fillId="0" borderId="7" xfId="0" applyNumberFormat="1" applyFont="1" applyBorder="1" applyAlignment="1" applyProtection="1">
      <alignment horizontal="center"/>
      <protection/>
    </xf>
    <xf numFmtId="169" fontId="0" fillId="0" borderId="2" xfId="0" applyNumberFormat="1" applyBorder="1" applyAlignment="1" applyProtection="1">
      <alignment horizont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168" fontId="5" fillId="0" borderId="5" xfId="0" applyNumberFormat="1" applyFont="1" applyBorder="1" applyProtection="1">
      <protection/>
    </xf>
    <xf numFmtId="0" fontId="8" fillId="0" borderId="0" xfId="0" applyFont="1"/>
    <xf numFmtId="0" fontId="19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165" fontId="0" fillId="0" borderId="5" xfId="0" applyNumberFormat="1" applyBorder="1" applyAlignment="1">
      <alignment horizontal="left" vertical="center" wrapText="1"/>
    </xf>
    <xf numFmtId="166" fontId="19" fillId="0" borderId="0" xfId="0" applyNumberFormat="1" applyFont="1" applyProtection="1">
      <protection/>
    </xf>
    <xf numFmtId="0" fontId="21" fillId="0" borderId="8" xfId="0" applyFont="1" applyBorder="1" applyAlignment="1" applyProtection="1">
      <alignment horizontal="left"/>
      <protection/>
    </xf>
    <xf numFmtId="0" fontId="21" fillId="0" borderId="8" xfId="0" applyFont="1" applyBorder="1" applyProtection="1">
      <protection/>
    </xf>
    <xf numFmtId="0" fontId="21" fillId="0" borderId="8" xfId="0" applyFont="1" applyBorder="1" applyAlignment="1" applyProtection="1">
      <alignment horizontal="right"/>
      <protection/>
    </xf>
    <xf numFmtId="0" fontId="21" fillId="0" borderId="9" xfId="0" applyFont="1" applyBorder="1" applyProtection="1">
      <protection/>
    </xf>
    <xf numFmtId="166" fontId="0" fillId="0" borderId="0" xfId="0" applyNumberFormat="1" applyProtection="1">
      <protection/>
    </xf>
    <xf numFmtId="0" fontId="18" fillId="0" borderId="8" xfId="0" applyFont="1" applyBorder="1" applyAlignment="1" applyProtection="1">
      <alignment horizontal="left"/>
      <protection/>
    </xf>
    <xf numFmtId="0" fontId="18" fillId="0" borderId="8" xfId="0" applyFont="1" applyBorder="1" applyProtection="1">
      <protection/>
    </xf>
    <xf numFmtId="0" fontId="18" fillId="0" borderId="8" xfId="0" applyFont="1" applyBorder="1" applyAlignment="1" applyProtection="1">
      <alignment horizontal="right"/>
      <protection/>
    </xf>
    <xf numFmtId="0" fontId="18" fillId="0" borderId="9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v02\Desktop\ERDF.PhD%20Infra\V&#352;E__OPJAK_VV_N&#193;BYTEK_(3101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mínky"/>
      <sheetName val="titllist"/>
      <sheetName val="VV CELKEM"/>
      <sheetName val="VV nábytek 1.NP NB"/>
      <sheetName val="VV nábytek NB 153"/>
      <sheetName val="VV nábytek NB 225"/>
      <sheetName val="VV nábytek NB 260"/>
      <sheetName val="VV nábytek SB 126"/>
    </sheetNames>
    <sheetDataSet>
      <sheetData sheetId="0"/>
      <sheetData sheetId="1"/>
      <sheetData sheetId="2"/>
      <sheetData sheetId="3">
        <row r="34">
          <cell r="F34">
            <v>0</v>
          </cell>
        </row>
      </sheetData>
      <sheetData sheetId="4">
        <row r="34">
          <cell r="F34">
            <v>0</v>
          </cell>
        </row>
      </sheetData>
      <sheetData sheetId="5">
        <row r="35">
          <cell r="F35">
            <v>0</v>
          </cell>
        </row>
      </sheetData>
      <sheetData sheetId="6">
        <row r="35">
          <cell r="F35">
            <v>0</v>
          </cell>
        </row>
      </sheetData>
      <sheetData sheetId="7">
        <row r="31">
          <cell r="F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A55" sqref="A55"/>
    </sheetView>
  </sheetViews>
  <sheetFormatPr defaultColWidth="9.140625" defaultRowHeight="15"/>
  <cols>
    <col min="1" max="1" width="97.421875" style="0" customWidth="1"/>
  </cols>
  <sheetData>
    <row r="1" ht="15">
      <c r="A1" s="1" t="s">
        <v>0</v>
      </c>
    </row>
    <row r="2" ht="39.75" customHeight="1">
      <c r="A2" s="2" t="s">
        <v>1</v>
      </c>
    </row>
    <row r="3" ht="15">
      <c r="A3" s="1"/>
    </row>
    <row r="4" ht="12" customHeight="1">
      <c r="A4" s="3" t="s">
        <v>2</v>
      </c>
    </row>
    <row r="5" ht="16.5" customHeight="1">
      <c r="A5" s="3" t="s">
        <v>3</v>
      </c>
    </row>
    <row r="6" ht="24.75" customHeight="1">
      <c r="A6" s="3" t="s">
        <v>4</v>
      </c>
    </row>
    <row r="7" ht="12" customHeight="1">
      <c r="A7" s="3" t="s">
        <v>5</v>
      </c>
    </row>
    <row r="8" ht="50.25" customHeight="1">
      <c r="A8" s="3" t="s">
        <v>6</v>
      </c>
    </row>
    <row r="9" ht="25.5" customHeight="1">
      <c r="A9" s="3" t="s">
        <v>7</v>
      </c>
    </row>
    <row r="10" ht="31.5" customHeight="1">
      <c r="A10" s="3" t="s">
        <v>8</v>
      </c>
    </row>
    <row r="11" ht="18.75" customHeight="1">
      <c r="A11" s="3" t="s">
        <v>9</v>
      </c>
    </row>
    <row r="12" ht="13.5" customHeight="1">
      <c r="A12" s="3" t="s">
        <v>10</v>
      </c>
    </row>
    <row r="13" ht="25.5" customHeight="1">
      <c r="A13" s="3" t="s">
        <v>11</v>
      </c>
    </row>
    <row r="14" ht="18" customHeight="1">
      <c r="A14" s="3" t="s">
        <v>12</v>
      </c>
    </row>
    <row r="15" ht="29.25" customHeight="1">
      <c r="A15" s="3" t="s">
        <v>13</v>
      </c>
    </row>
    <row r="16" ht="15" customHeight="1">
      <c r="A16" s="3" t="s">
        <v>14</v>
      </c>
    </row>
    <row r="17" ht="18" customHeight="1">
      <c r="A17" s="3" t="s">
        <v>15</v>
      </c>
    </row>
    <row r="18" ht="15" customHeight="1">
      <c r="A18" s="3" t="s">
        <v>16</v>
      </c>
    </row>
    <row r="19" ht="30" customHeight="1">
      <c r="A19" s="3" t="s">
        <v>17</v>
      </c>
    </row>
    <row r="20" ht="41.25" customHeight="1">
      <c r="A20" s="3" t="s">
        <v>18</v>
      </c>
    </row>
    <row r="21" ht="126.75" customHeight="1">
      <c r="A21" s="3" t="s">
        <v>19</v>
      </c>
    </row>
    <row r="22" ht="81.75" customHeight="1">
      <c r="A22" s="3" t="s">
        <v>20</v>
      </c>
    </row>
    <row r="23" ht="47.25" customHeight="1">
      <c r="A23" s="3" t="s">
        <v>21</v>
      </c>
    </row>
    <row r="24" ht="81" customHeight="1">
      <c r="A24" s="3" t="s">
        <v>22</v>
      </c>
    </row>
    <row r="25" ht="31.5" customHeight="1">
      <c r="A25" s="4" t="s">
        <v>23</v>
      </c>
    </row>
    <row r="26" ht="76.5" customHeight="1">
      <c r="A26" s="4" t="s">
        <v>24</v>
      </c>
    </row>
    <row r="27" ht="54.75" customHeight="1">
      <c r="A27" s="4" t="s">
        <v>25</v>
      </c>
    </row>
    <row r="28" ht="35.25" customHeight="1">
      <c r="A28" s="4" t="s">
        <v>26</v>
      </c>
    </row>
    <row r="29" ht="40.5" customHeight="1">
      <c r="A29" s="4" t="s">
        <v>27</v>
      </c>
    </row>
    <row r="30" ht="54" customHeight="1">
      <c r="A30" s="4" t="s">
        <v>28</v>
      </c>
    </row>
    <row r="31" ht="42.75" customHeight="1">
      <c r="A31" s="5" t="s">
        <v>29</v>
      </c>
    </row>
    <row r="32" ht="20.25" customHeight="1">
      <c r="A32" s="5" t="s">
        <v>30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J23" sqref="J23"/>
    </sheetView>
  </sheetViews>
  <sheetFormatPr defaultColWidth="9.140625" defaultRowHeight="15"/>
  <cols>
    <col min="2" max="2" width="72.8515625" style="0" customWidth="1"/>
  </cols>
  <sheetData>
    <row r="1" spans="1:2" ht="15.75">
      <c r="A1" s="74"/>
      <c r="B1" s="113"/>
    </row>
    <row r="2" spans="1:2" ht="25.5" customHeight="1">
      <c r="A2" s="74"/>
      <c r="B2" s="8" t="s">
        <v>31</v>
      </c>
    </row>
    <row r="3" spans="1:2" ht="15.75">
      <c r="A3" s="74"/>
      <c r="B3" s="113"/>
    </row>
    <row r="4" spans="1:2" ht="15.75">
      <c r="A4" s="74"/>
      <c r="B4" s="114" t="s">
        <v>32</v>
      </c>
    </row>
    <row r="5" spans="1:2" ht="41.25" customHeight="1">
      <c r="A5" s="74"/>
      <c r="B5" s="9" t="s">
        <v>101</v>
      </c>
    </row>
    <row r="6" spans="1:2" ht="15.75">
      <c r="A6" s="74"/>
      <c r="B6" s="6"/>
    </row>
    <row r="7" spans="1:2" ht="15.75">
      <c r="A7" s="74"/>
      <c r="B7" s="6"/>
    </row>
    <row r="8" spans="1:2" ht="15.75">
      <c r="A8" s="74"/>
      <c r="B8" s="114" t="s">
        <v>33</v>
      </c>
    </row>
    <row r="9" spans="1:2" ht="31.5">
      <c r="A9" s="74"/>
      <c r="B9" s="115" t="s">
        <v>103</v>
      </c>
    </row>
    <row r="10" spans="1:2" ht="15.75">
      <c r="A10" s="74"/>
      <c r="B10" s="116"/>
    </row>
    <row r="11" spans="1:2" ht="15.75">
      <c r="A11" s="74"/>
      <c r="B11" s="6"/>
    </row>
    <row r="12" spans="1:2" ht="15.75">
      <c r="A12" s="74"/>
      <c r="B12" s="113"/>
    </row>
    <row r="13" spans="1:2" ht="15.75">
      <c r="A13" s="74"/>
      <c r="B13" s="114" t="s">
        <v>34</v>
      </c>
    </row>
    <row r="14" spans="1:2" ht="31.5">
      <c r="A14" s="74"/>
      <c r="B14" s="117" t="s">
        <v>103</v>
      </c>
    </row>
    <row r="15" spans="1:2" ht="15.75">
      <c r="A15" s="74"/>
      <c r="B15" s="115"/>
    </row>
    <row r="16" spans="1:2" ht="15.75">
      <c r="A16" s="74"/>
      <c r="B16" s="116"/>
    </row>
    <row r="17" spans="1:2" ht="15.75">
      <c r="A17" s="74"/>
      <c r="B17" s="8"/>
    </row>
    <row r="18" spans="1:2" ht="15.75">
      <c r="A18" s="74"/>
      <c r="B18" s="118" t="s">
        <v>35</v>
      </c>
    </row>
    <row r="19" spans="1:2" ht="15.75">
      <c r="A19" s="74"/>
      <c r="B19" s="8" t="s">
        <v>36</v>
      </c>
    </row>
    <row r="20" spans="1:2" ht="15.75">
      <c r="A20" s="74"/>
      <c r="B20" s="8"/>
    </row>
    <row r="21" spans="1:2" ht="15.75">
      <c r="A21" s="74"/>
      <c r="B21" s="7"/>
    </row>
    <row r="22" spans="1:2" ht="15.75">
      <c r="A22" s="74"/>
      <c r="B22" s="8"/>
    </row>
    <row r="23" spans="1:2" ht="15.75">
      <c r="A23" s="74"/>
      <c r="B23" s="8"/>
    </row>
    <row r="24" spans="1:2" ht="15.75">
      <c r="A24" s="74"/>
      <c r="B24" s="8"/>
    </row>
    <row r="25" spans="1:2" ht="15.75">
      <c r="A25" s="74"/>
      <c r="B25" s="8"/>
    </row>
    <row r="26" spans="1:2" ht="15.75">
      <c r="A26" s="74"/>
      <c r="B26" s="8" t="s">
        <v>104</v>
      </c>
    </row>
    <row r="27" spans="1:2" ht="15.75">
      <c r="A27" s="74"/>
      <c r="B27" s="8" t="s">
        <v>37</v>
      </c>
    </row>
    <row r="28" spans="1:2" ht="15.75">
      <c r="A28" s="74"/>
      <c r="B28" s="8"/>
    </row>
    <row r="29" spans="1:2" ht="15.75">
      <c r="A29" s="74"/>
      <c r="B29" s="8"/>
    </row>
    <row r="30" spans="1:2" ht="15.75">
      <c r="A30" s="74"/>
      <c r="B30" s="119" t="s">
        <v>38</v>
      </c>
    </row>
    <row r="31" spans="1:2" ht="15.75">
      <c r="A31" s="74"/>
      <c r="B31" s="8" t="s">
        <v>39</v>
      </c>
    </row>
    <row r="32" spans="1:2" ht="15.75">
      <c r="A32" s="74"/>
      <c r="B32" s="114" t="s">
        <v>40</v>
      </c>
    </row>
    <row r="33" spans="1:2" ht="15.75">
      <c r="A33" s="74"/>
      <c r="B33" s="8" t="s">
        <v>41</v>
      </c>
    </row>
    <row r="34" spans="1:2" ht="15.75">
      <c r="A34" s="74"/>
      <c r="B34" s="114" t="s">
        <v>42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9"/>
  <sheetViews>
    <sheetView workbookViewId="0" topLeftCell="A1">
      <selection activeCell="C46" sqref="C46"/>
    </sheetView>
  </sheetViews>
  <sheetFormatPr defaultColWidth="9.140625" defaultRowHeight="15"/>
  <cols>
    <col min="3" max="3" width="63.8515625" style="0" customWidth="1"/>
  </cols>
  <sheetData>
    <row r="1" spans="3:7" ht="15.75">
      <c r="C1" s="10" t="s">
        <v>31</v>
      </c>
      <c r="D1" s="11"/>
      <c r="E1" s="12"/>
      <c r="F1" s="13"/>
      <c r="G1" s="14"/>
    </row>
    <row r="2" spans="3:7" ht="15.75">
      <c r="C2" s="11" t="s">
        <v>32</v>
      </c>
      <c r="D2" s="11"/>
      <c r="E2" s="12"/>
      <c r="F2" s="13"/>
      <c r="G2" s="14"/>
    </row>
    <row r="3" spans="3:7" ht="47.25">
      <c r="C3" s="15" t="s">
        <v>102</v>
      </c>
      <c r="D3" s="11"/>
      <c r="E3" s="12"/>
      <c r="F3" s="13"/>
      <c r="G3" s="14"/>
    </row>
    <row r="4" spans="3:7" ht="15.75">
      <c r="C4" s="16"/>
      <c r="D4" s="17"/>
      <c r="E4" s="18"/>
      <c r="F4" s="19"/>
      <c r="G4" s="20"/>
    </row>
    <row r="5" spans="3:7" ht="15.75">
      <c r="C5" s="11" t="s">
        <v>33</v>
      </c>
      <c r="D5" s="11"/>
      <c r="E5" s="12"/>
      <c r="F5" s="13"/>
      <c r="G5" s="14"/>
    </row>
    <row r="6" spans="3:7" ht="31.5">
      <c r="C6" s="21" t="s">
        <v>57</v>
      </c>
      <c r="D6" s="11"/>
      <c r="E6" s="12"/>
      <c r="F6" s="13"/>
      <c r="G6" s="14"/>
    </row>
    <row r="7" spans="3:7" ht="15.75">
      <c r="C7" s="22"/>
      <c r="D7" s="11"/>
      <c r="E7" s="12"/>
      <c r="F7" s="13"/>
      <c r="G7" s="14"/>
    </row>
    <row r="8" spans="3:7" ht="15.75">
      <c r="C8" s="22"/>
      <c r="D8" s="11"/>
      <c r="E8" s="12"/>
      <c r="F8" s="13"/>
      <c r="G8" s="14"/>
    </row>
    <row r="9" spans="3:7" ht="15.75">
      <c r="C9" s="22"/>
      <c r="D9" s="11"/>
      <c r="E9" s="12"/>
      <c r="F9" s="13"/>
      <c r="G9" s="14"/>
    </row>
    <row r="10" spans="3:7" ht="15.75">
      <c r="C10" s="23"/>
      <c r="D10" s="17"/>
      <c r="E10" s="18"/>
      <c r="F10" s="19"/>
      <c r="G10" s="20"/>
    </row>
    <row r="11" spans="3:7" ht="15.75">
      <c r="C11" s="24" t="s">
        <v>43</v>
      </c>
      <c r="D11" s="17"/>
      <c r="E11" s="18"/>
      <c r="F11" s="19"/>
      <c r="G11" s="25"/>
    </row>
    <row r="12" spans="3:7" ht="15.75">
      <c r="C12" s="26" t="s">
        <v>44</v>
      </c>
      <c r="D12" s="17"/>
      <c r="E12" s="18"/>
      <c r="F12" s="19"/>
      <c r="G12" s="25"/>
    </row>
    <row r="13" spans="3:7" ht="15.75">
      <c r="C13" s="27" t="s">
        <v>45</v>
      </c>
      <c r="D13" s="17" t="s">
        <v>46</v>
      </c>
      <c r="E13" s="18"/>
      <c r="F13" s="19"/>
      <c r="G13" s="25">
        <f>'[1]VV nábytek 1.NP NB'!F34</f>
        <v>0</v>
      </c>
    </row>
    <row r="14" spans="3:7" ht="15.75">
      <c r="C14" s="27" t="s">
        <v>47</v>
      </c>
      <c r="D14" s="17" t="s">
        <v>46</v>
      </c>
      <c r="E14" s="18"/>
      <c r="F14" s="19"/>
      <c r="G14" s="25">
        <f>'[1]VV nábytek NB 153'!F34</f>
        <v>0</v>
      </c>
    </row>
    <row r="15" spans="3:7" ht="15.75">
      <c r="C15" s="26" t="s">
        <v>48</v>
      </c>
      <c r="D15" s="17" t="s">
        <v>46</v>
      </c>
      <c r="E15" s="18"/>
      <c r="F15" s="19"/>
      <c r="G15" s="28">
        <f>'[1]VV nábytek NB 225'!F35</f>
        <v>0</v>
      </c>
    </row>
    <row r="16" spans="3:7" ht="15.75">
      <c r="C16" s="26" t="s">
        <v>49</v>
      </c>
      <c r="D16" s="17" t="s">
        <v>46</v>
      </c>
      <c r="E16" s="18"/>
      <c r="F16" s="19"/>
      <c r="G16" s="28">
        <f>'[1]VV nábytek NB 260'!F35</f>
        <v>0</v>
      </c>
    </row>
    <row r="17" spans="3:7" ht="15.75">
      <c r="C17" s="26" t="s">
        <v>50</v>
      </c>
      <c r="D17" s="17" t="s">
        <v>46</v>
      </c>
      <c r="E17" s="18"/>
      <c r="F17" s="19"/>
      <c r="G17" s="28">
        <f>'[1]VV nábytek SB 126'!F31</f>
        <v>0</v>
      </c>
    </row>
    <row r="18" spans="3:7" ht="15.75">
      <c r="C18" s="29"/>
      <c r="D18" s="17"/>
      <c r="E18" s="18"/>
      <c r="F18" s="19"/>
      <c r="G18" s="25"/>
    </row>
    <row r="19" spans="3:7" ht="15.75">
      <c r="C19" s="23" t="s">
        <v>51</v>
      </c>
      <c r="D19" s="17" t="s">
        <v>46</v>
      </c>
      <c r="E19" s="18"/>
      <c r="F19" s="19"/>
      <c r="G19" s="20">
        <f>SUM(G13:G18)</f>
        <v>0</v>
      </c>
    </row>
    <row r="20" spans="3:7" ht="15.75">
      <c r="C20" s="26" t="s">
        <v>52</v>
      </c>
      <c r="D20" s="17"/>
      <c r="E20" s="18"/>
      <c r="F20" s="19"/>
      <c r="G20" s="30"/>
    </row>
    <row r="21" spans="3:7" ht="15.75">
      <c r="C21" s="29" t="s">
        <v>53</v>
      </c>
      <c r="D21" s="17" t="s">
        <v>46</v>
      </c>
      <c r="E21" s="18"/>
      <c r="F21" s="19"/>
      <c r="G21" s="25">
        <f>G19*0.025</f>
        <v>0</v>
      </c>
    </row>
    <row r="22" spans="3:7" ht="15.75">
      <c r="C22" s="29"/>
      <c r="D22" s="17"/>
      <c r="E22" s="18"/>
      <c r="F22" s="19"/>
      <c r="G22" s="25"/>
    </row>
    <row r="23" spans="3:7" ht="15.75">
      <c r="C23" s="29"/>
      <c r="D23" s="17"/>
      <c r="E23" s="18"/>
      <c r="F23" s="19"/>
      <c r="G23" s="25"/>
    </row>
    <row r="24" spans="3:7" ht="15.75">
      <c r="C24" s="31" t="s">
        <v>54</v>
      </c>
      <c r="D24" s="17" t="s">
        <v>46</v>
      </c>
      <c r="E24" s="18"/>
      <c r="F24" s="19"/>
      <c r="G24" s="20">
        <f>SUM(G19:G23)</f>
        <v>0</v>
      </c>
    </row>
    <row r="25" spans="3:7" ht="15.75">
      <c r="C25" s="29"/>
      <c r="D25" s="17"/>
      <c r="E25" s="18"/>
      <c r="F25" s="19"/>
      <c r="G25" s="25"/>
    </row>
    <row r="26" spans="3:7" ht="15.75">
      <c r="C26" s="29"/>
      <c r="D26" s="17"/>
      <c r="E26" s="18"/>
      <c r="F26" s="19"/>
      <c r="G26" s="25"/>
    </row>
    <row r="27" spans="3:7" ht="15.75">
      <c r="C27" s="31" t="s">
        <v>55</v>
      </c>
      <c r="D27" s="17" t="s">
        <v>46</v>
      </c>
      <c r="E27" s="18"/>
      <c r="F27" s="19"/>
      <c r="G27" s="25">
        <f>G24*0.21</f>
        <v>0</v>
      </c>
    </row>
    <row r="28" spans="3:7" ht="15.75">
      <c r="C28" s="31"/>
      <c r="D28" s="17"/>
      <c r="E28" s="18"/>
      <c r="F28" s="19"/>
      <c r="G28" s="25"/>
    </row>
    <row r="29" spans="3:7" ht="15.75">
      <c r="C29" s="23" t="s">
        <v>56</v>
      </c>
      <c r="D29" s="17" t="s">
        <v>46</v>
      </c>
      <c r="E29" s="18"/>
      <c r="F29" s="19"/>
      <c r="G29" s="20">
        <f>SUM(G24:G28)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 topLeftCell="A1">
      <selection activeCell="E49" sqref="E49"/>
    </sheetView>
  </sheetViews>
  <sheetFormatPr defaultColWidth="9.140625" defaultRowHeight="15"/>
  <cols>
    <col min="2" max="2" width="34.28125" style="0" customWidth="1"/>
    <col min="5" max="5" width="39.8515625" style="0" customWidth="1"/>
    <col min="6" max="6" width="11.421875" style="0" customWidth="1"/>
    <col min="7" max="7" width="11.57421875" style="0" customWidth="1"/>
  </cols>
  <sheetData>
    <row r="1" spans="1:8" ht="15.75">
      <c r="A1" s="71"/>
      <c r="B1" s="72" t="s">
        <v>58</v>
      </c>
      <c r="C1" s="71"/>
      <c r="D1" s="71"/>
      <c r="E1" s="73"/>
      <c r="F1" s="71"/>
      <c r="G1" s="71"/>
      <c r="H1" s="74"/>
    </row>
    <row r="2" spans="1:8" ht="15.75">
      <c r="A2" s="71"/>
      <c r="B2" s="35" t="s">
        <v>59</v>
      </c>
      <c r="C2" s="71" t="s">
        <v>83</v>
      </c>
      <c r="D2" s="71"/>
      <c r="E2" s="73"/>
      <c r="F2" s="71"/>
      <c r="G2" s="71"/>
      <c r="H2" s="74"/>
    </row>
    <row r="3" spans="1:8" ht="15.75">
      <c r="A3" s="71"/>
      <c r="B3" s="36" t="s">
        <v>61</v>
      </c>
      <c r="C3" s="75" t="s">
        <v>101</v>
      </c>
      <c r="D3" s="75"/>
      <c r="E3" s="71"/>
      <c r="F3" s="36" t="s">
        <v>105</v>
      </c>
      <c r="G3" s="71"/>
      <c r="H3" s="74"/>
    </row>
    <row r="4" spans="1:8" ht="16.5" thickBot="1">
      <c r="A4" s="71"/>
      <c r="B4" s="36" t="s">
        <v>84</v>
      </c>
      <c r="C4" s="121">
        <v>45044</v>
      </c>
      <c r="D4" s="121"/>
      <c r="E4" s="71"/>
      <c r="F4" s="71"/>
      <c r="G4" s="71"/>
      <c r="H4" s="74"/>
    </row>
    <row r="5" spans="1:8" ht="15.75">
      <c r="A5" s="76" t="s">
        <v>63</v>
      </c>
      <c r="B5" s="77" t="s">
        <v>64</v>
      </c>
      <c r="C5" s="78" t="s">
        <v>65</v>
      </c>
      <c r="D5" s="79" t="s">
        <v>66</v>
      </c>
      <c r="E5" s="80" t="s">
        <v>67</v>
      </c>
      <c r="F5" s="78" t="s">
        <v>68</v>
      </c>
      <c r="G5" s="81" t="s">
        <v>69</v>
      </c>
      <c r="H5" s="74"/>
    </row>
    <row r="6" spans="1:8" ht="15.75">
      <c r="A6" s="86">
        <v>1</v>
      </c>
      <c r="B6" s="87" t="s">
        <v>108</v>
      </c>
      <c r="C6" s="88" t="s">
        <v>70</v>
      </c>
      <c r="D6" s="83">
        <v>2</v>
      </c>
      <c r="E6" s="84">
        <v>0</v>
      </c>
      <c r="F6" s="85">
        <f aca="true" t="shared" si="0" ref="F6:F15">PRODUCT(D6:E6)</f>
        <v>0</v>
      </c>
      <c r="G6" s="89"/>
      <c r="H6" s="74"/>
    </row>
    <row r="7" spans="1:8" ht="15.75">
      <c r="A7" s="86">
        <v>2</v>
      </c>
      <c r="B7" s="87" t="s">
        <v>71</v>
      </c>
      <c r="C7" s="88" t="s">
        <v>70</v>
      </c>
      <c r="D7" s="83">
        <v>4</v>
      </c>
      <c r="E7" s="84">
        <v>0</v>
      </c>
      <c r="F7" s="85">
        <f t="shared" si="0"/>
        <v>0</v>
      </c>
      <c r="G7" s="89"/>
      <c r="H7" s="74"/>
    </row>
    <row r="8" spans="1:8" ht="15.75">
      <c r="A8" s="86">
        <v>3</v>
      </c>
      <c r="B8" s="87" t="s">
        <v>72</v>
      </c>
      <c r="C8" s="88" t="s">
        <v>70</v>
      </c>
      <c r="D8" s="83">
        <v>2</v>
      </c>
      <c r="E8" s="84">
        <v>0</v>
      </c>
      <c r="F8" s="85">
        <f t="shared" si="0"/>
        <v>0</v>
      </c>
      <c r="G8" s="89"/>
      <c r="H8" s="74"/>
    </row>
    <row r="9" spans="1:8" ht="15.75">
      <c r="A9" s="86">
        <v>4</v>
      </c>
      <c r="B9" s="87" t="s">
        <v>73</v>
      </c>
      <c r="C9" s="88" t="s">
        <v>70</v>
      </c>
      <c r="D9" s="83">
        <v>1</v>
      </c>
      <c r="E9" s="84">
        <v>0</v>
      </c>
      <c r="F9" s="85">
        <f t="shared" si="0"/>
        <v>0</v>
      </c>
      <c r="G9" s="89"/>
      <c r="H9" s="74"/>
    </row>
    <row r="10" spans="1:8" ht="15.75">
      <c r="A10" s="86">
        <v>5</v>
      </c>
      <c r="B10" s="87" t="s">
        <v>86</v>
      </c>
      <c r="C10" s="88" t="s">
        <v>70</v>
      </c>
      <c r="D10" s="83">
        <v>2</v>
      </c>
      <c r="E10" s="84">
        <v>0</v>
      </c>
      <c r="F10" s="85">
        <f t="shared" si="0"/>
        <v>0</v>
      </c>
      <c r="G10" s="89"/>
      <c r="H10" s="74"/>
    </row>
    <row r="11" spans="1:8" ht="15.75">
      <c r="A11" s="86">
        <v>6</v>
      </c>
      <c r="B11" s="87" t="s">
        <v>75</v>
      </c>
      <c r="C11" s="88" t="s">
        <v>70</v>
      </c>
      <c r="D11" s="83">
        <v>2</v>
      </c>
      <c r="E11" s="84">
        <v>0</v>
      </c>
      <c r="F11" s="85">
        <f t="shared" si="0"/>
        <v>0</v>
      </c>
      <c r="G11" s="89"/>
      <c r="H11" s="74"/>
    </row>
    <row r="12" spans="1:8" ht="15.75">
      <c r="A12" s="86">
        <v>7</v>
      </c>
      <c r="B12" s="90" t="s">
        <v>76</v>
      </c>
      <c r="C12" s="88" t="s">
        <v>70</v>
      </c>
      <c r="D12" s="83">
        <v>1</v>
      </c>
      <c r="E12" s="84">
        <v>0</v>
      </c>
      <c r="F12" s="85">
        <f t="shared" si="0"/>
        <v>0</v>
      </c>
      <c r="G12" s="89"/>
      <c r="H12" s="74"/>
    </row>
    <row r="13" spans="1:8" ht="15.75">
      <c r="A13" s="86">
        <v>8</v>
      </c>
      <c r="B13" s="90" t="s">
        <v>109</v>
      </c>
      <c r="C13" s="88" t="s">
        <v>70</v>
      </c>
      <c r="D13" s="83">
        <v>2</v>
      </c>
      <c r="E13" s="84">
        <v>0</v>
      </c>
      <c r="F13" s="85">
        <f t="shared" si="0"/>
        <v>0</v>
      </c>
      <c r="G13" s="89"/>
      <c r="H13" s="74"/>
    </row>
    <row r="14" spans="1:8" ht="15.75">
      <c r="A14" s="86">
        <v>9</v>
      </c>
      <c r="B14" s="90" t="s">
        <v>77</v>
      </c>
      <c r="C14" s="88" t="s">
        <v>78</v>
      </c>
      <c r="D14" s="83">
        <v>2</v>
      </c>
      <c r="E14" s="84">
        <f>SUM(F6:F12)/100</f>
        <v>0</v>
      </c>
      <c r="F14" s="85">
        <f t="shared" si="0"/>
        <v>0</v>
      </c>
      <c r="G14" s="89"/>
      <c r="H14" s="74"/>
    </row>
    <row r="15" spans="1:8" ht="15.75">
      <c r="A15" s="86">
        <v>10</v>
      </c>
      <c r="B15" s="90" t="s">
        <v>79</v>
      </c>
      <c r="C15" s="88" t="s">
        <v>78</v>
      </c>
      <c r="D15" s="83">
        <v>5</v>
      </c>
      <c r="E15" s="84">
        <f>SUM(F6:F12)/100</f>
        <v>0</v>
      </c>
      <c r="F15" s="85">
        <f t="shared" si="0"/>
        <v>0</v>
      </c>
      <c r="G15" s="89"/>
      <c r="H15" s="74"/>
    </row>
    <row r="16" spans="1:8" ht="15.75">
      <c r="A16" s="86"/>
      <c r="B16" s="90"/>
      <c r="C16" s="91"/>
      <c r="D16" s="91"/>
      <c r="E16" s="92"/>
      <c r="F16" s="93"/>
      <c r="G16" s="89"/>
      <c r="H16" s="74"/>
    </row>
    <row r="17" spans="1:8" ht="15.75">
      <c r="A17" s="86"/>
      <c r="B17" s="90"/>
      <c r="C17" s="91"/>
      <c r="D17" s="91"/>
      <c r="E17" s="92"/>
      <c r="F17" s="93"/>
      <c r="G17" s="89"/>
      <c r="H17" s="74"/>
    </row>
    <row r="18" spans="1:8" ht="15.75">
      <c r="A18" s="86"/>
      <c r="B18" s="87"/>
      <c r="C18" s="91"/>
      <c r="D18" s="91"/>
      <c r="E18" s="92"/>
      <c r="F18" s="93"/>
      <c r="G18" s="89"/>
      <c r="H18" s="74"/>
    </row>
    <row r="19" spans="1:8" ht="15.75">
      <c r="A19" s="86"/>
      <c r="B19" s="87"/>
      <c r="C19" s="91"/>
      <c r="D19" s="91"/>
      <c r="E19" s="92"/>
      <c r="F19" s="93"/>
      <c r="G19" s="89"/>
      <c r="H19" s="74"/>
    </row>
    <row r="20" spans="1:8" ht="15.75">
      <c r="A20" s="82"/>
      <c r="B20" s="87"/>
      <c r="C20" s="91"/>
      <c r="D20" s="91"/>
      <c r="E20" s="92"/>
      <c r="F20" s="93"/>
      <c r="G20" s="89"/>
      <c r="H20" s="74"/>
    </row>
    <row r="21" spans="1:8" ht="15.75">
      <c r="A21" s="86"/>
      <c r="B21" s="87"/>
      <c r="C21" s="91"/>
      <c r="D21" s="91"/>
      <c r="E21" s="92"/>
      <c r="F21" s="93"/>
      <c r="G21" s="89"/>
      <c r="H21" s="74"/>
    </row>
    <row r="22" spans="1:8" ht="15.75">
      <c r="A22" s="86"/>
      <c r="B22" s="87"/>
      <c r="C22" s="91"/>
      <c r="D22" s="91"/>
      <c r="E22" s="92"/>
      <c r="F22" s="93"/>
      <c r="G22" s="89"/>
      <c r="H22" s="74"/>
    </row>
    <row r="23" spans="1:8" ht="15.75">
      <c r="A23" s="86"/>
      <c r="B23" s="87"/>
      <c r="C23" s="91"/>
      <c r="D23" s="91"/>
      <c r="E23" s="92"/>
      <c r="F23" s="93"/>
      <c r="G23" s="89"/>
      <c r="H23" s="74"/>
    </row>
    <row r="24" spans="1:8" ht="15.75">
      <c r="A24" s="86"/>
      <c r="B24" s="87"/>
      <c r="C24" s="94"/>
      <c r="D24" s="94"/>
      <c r="E24" s="95"/>
      <c r="F24" s="96"/>
      <c r="G24" s="89"/>
      <c r="H24" s="74"/>
    </row>
    <row r="25" spans="1:8" ht="15.75">
      <c r="A25" s="86"/>
      <c r="B25" s="87"/>
      <c r="C25" s="94"/>
      <c r="D25" s="94"/>
      <c r="E25" s="95"/>
      <c r="F25" s="96"/>
      <c r="G25" s="89"/>
      <c r="H25" s="74"/>
    </row>
    <row r="26" spans="1:8" ht="15.75">
      <c r="A26" s="86"/>
      <c r="B26" s="87"/>
      <c r="C26" s="94"/>
      <c r="D26" s="94"/>
      <c r="E26" s="95"/>
      <c r="F26" s="96"/>
      <c r="G26" s="89"/>
      <c r="H26" s="74"/>
    </row>
    <row r="27" spans="1:8" ht="15.75">
      <c r="A27" s="97"/>
      <c r="B27" s="87"/>
      <c r="C27" s="94"/>
      <c r="D27" s="94"/>
      <c r="E27" s="95"/>
      <c r="F27" s="96"/>
      <c r="G27" s="89"/>
      <c r="H27" s="74"/>
    </row>
    <row r="28" spans="1:8" ht="15.75">
      <c r="A28" s="97"/>
      <c r="B28" s="98"/>
      <c r="C28" s="94"/>
      <c r="D28" s="94"/>
      <c r="E28" s="95"/>
      <c r="F28" s="96"/>
      <c r="G28" s="89"/>
      <c r="H28" s="74"/>
    </row>
    <row r="29" spans="1:8" ht="15.75">
      <c r="A29" s="97"/>
      <c r="B29" s="98"/>
      <c r="C29" s="94"/>
      <c r="D29" s="94"/>
      <c r="E29" s="95"/>
      <c r="F29" s="96"/>
      <c r="G29" s="89"/>
      <c r="H29" s="74"/>
    </row>
    <row r="30" spans="1:8" ht="15.75">
      <c r="A30" s="97"/>
      <c r="B30" s="99"/>
      <c r="C30" s="94"/>
      <c r="D30" s="94"/>
      <c r="E30" s="95"/>
      <c r="F30" s="96"/>
      <c r="G30" s="89"/>
      <c r="H30" s="74"/>
    </row>
    <row r="31" spans="1:8" ht="15.75">
      <c r="A31" s="97"/>
      <c r="B31" s="99"/>
      <c r="C31" s="94"/>
      <c r="D31" s="94"/>
      <c r="E31" s="95"/>
      <c r="F31" s="96"/>
      <c r="G31" s="89"/>
      <c r="H31" s="74"/>
    </row>
    <row r="32" spans="1:8" ht="15.75">
      <c r="A32" s="97"/>
      <c r="B32" s="100" t="s">
        <v>80</v>
      </c>
      <c r="C32" s="101"/>
      <c r="D32" s="101"/>
      <c r="E32" s="102"/>
      <c r="F32" s="103">
        <f>SUM(F6:F31)</f>
        <v>0</v>
      </c>
      <c r="G32" s="89"/>
      <c r="H32" s="74"/>
    </row>
    <row r="33" spans="1:8" ht="15.75">
      <c r="A33" s="97"/>
      <c r="B33" s="100" t="s">
        <v>81</v>
      </c>
      <c r="C33" s="104" t="s">
        <v>78</v>
      </c>
      <c r="D33" s="104">
        <v>21</v>
      </c>
      <c r="E33" s="105"/>
      <c r="F33" s="103">
        <f>F32*(D33)%</f>
        <v>0</v>
      </c>
      <c r="G33" s="89"/>
      <c r="H33" s="74"/>
    </row>
    <row r="34" spans="1:8" ht="15.75">
      <c r="A34" s="97"/>
      <c r="B34" s="100" t="s">
        <v>82</v>
      </c>
      <c r="C34" s="104"/>
      <c r="D34" s="104"/>
      <c r="E34" s="106"/>
      <c r="F34" s="103">
        <f>SUM(F32:F33)</f>
        <v>0</v>
      </c>
      <c r="G34" s="89"/>
      <c r="H34" s="74"/>
    </row>
    <row r="35" spans="1:8" ht="16.5" thickBot="1">
      <c r="A35" s="107"/>
      <c r="B35" s="122"/>
      <c r="C35" s="123"/>
      <c r="D35" s="123"/>
      <c r="E35" s="124"/>
      <c r="F35" s="123"/>
      <c r="G35" s="125"/>
      <c r="H35" s="74"/>
    </row>
  </sheetData>
  <mergeCells count="2">
    <mergeCell ref="C4:D4"/>
    <mergeCell ref="B35:G35"/>
  </mergeCells>
  <conditionalFormatting sqref="C16:D27">
    <cfRule type="expression" priority="1" dxfId="0" stopIfTrue="1">
      <formula>$E16=0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 topLeftCell="A1">
      <selection activeCell="B8" sqref="B8"/>
    </sheetView>
  </sheetViews>
  <sheetFormatPr defaultColWidth="9.140625" defaultRowHeight="15"/>
  <cols>
    <col min="2" max="2" width="27.57421875" style="0" customWidth="1"/>
    <col min="5" max="5" width="36.00390625" style="0" customWidth="1"/>
    <col min="6" max="6" width="11.421875" style="0" customWidth="1"/>
    <col min="7" max="7" width="12.7109375" style="0" customWidth="1"/>
  </cols>
  <sheetData>
    <row r="1" spans="1:7" ht="18">
      <c r="A1" s="32"/>
      <c r="B1" s="33" t="s">
        <v>58</v>
      </c>
      <c r="C1" s="32"/>
      <c r="D1" s="32"/>
      <c r="E1" s="34"/>
      <c r="F1" s="32"/>
      <c r="G1" s="32"/>
    </row>
    <row r="2" spans="1:7" ht="15.75">
      <c r="A2" s="32"/>
      <c r="B2" s="35" t="s">
        <v>59</v>
      </c>
      <c r="C2" s="32" t="s">
        <v>60</v>
      </c>
      <c r="D2" s="32"/>
      <c r="E2" s="34"/>
      <c r="F2" s="32"/>
      <c r="G2" s="32"/>
    </row>
    <row r="3" spans="1:7" ht="15.75">
      <c r="A3" s="32"/>
      <c r="B3" s="36" t="s">
        <v>61</v>
      </c>
      <c r="C3" s="37" t="s">
        <v>101</v>
      </c>
      <c r="D3" s="32"/>
      <c r="E3" s="32"/>
      <c r="F3" s="38" t="s">
        <v>47</v>
      </c>
      <c r="G3" s="32"/>
    </row>
    <row r="4" spans="1:7" ht="15.75" thickBot="1">
      <c r="A4" s="32"/>
      <c r="B4" s="38" t="s">
        <v>62</v>
      </c>
      <c r="C4" s="126">
        <v>45044</v>
      </c>
      <c r="D4" s="126"/>
      <c r="E4" s="32"/>
      <c r="F4" s="32"/>
      <c r="G4" s="32"/>
    </row>
    <row r="5" spans="1:7" ht="15">
      <c r="A5" s="39" t="s">
        <v>63</v>
      </c>
      <c r="B5" s="40" t="s">
        <v>64</v>
      </c>
      <c r="C5" s="41" t="s">
        <v>65</v>
      </c>
      <c r="D5" s="108" t="s">
        <v>66</v>
      </c>
      <c r="E5" s="42" t="s">
        <v>67</v>
      </c>
      <c r="F5" s="41" t="s">
        <v>68</v>
      </c>
      <c r="G5" s="43" t="s">
        <v>69</v>
      </c>
    </row>
    <row r="6" spans="1:7" ht="30">
      <c r="A6" s="44">
        <v>1</v>
      </c>
      <c r="B6" s="45" t="s">
        <v>85</v>
      </c>
      <c r="C6" s="46" t="s">
        <v>70</v>
      </c>
      <c r="D6" s="46">
        <v>6</v>
      </c>
      <c r="E6" s="47">
        <v>0</v>
      </c>
      <c r="F6" s="48">
        <f aca="true" t="shared" si="0" ref="F6:F11">D6*E6</f>
        <v>0</v>
      </c>
      <c r="G6" s="49"/>
    </row>
    <row r="7" spans="1:7" ht="15">
      <c r="A7" s="50">
        <v>2</v>
      </c>
      <c r="B7" s="51" t="s">
        <v>88</v>
      </c>
      <c r="C7" s="46" t="s">
        <v>70</v>
      </c>
      <c r="D7" s="46">
        <v>8</v>
      </c>
      <c r="E7" s="47">
        <v>0</v>
      </c>
      <c r="F7" s="48">
        <f t="shared" si="0"/>
        <v>0</v>
      </c>
      <c r="G7" s="52"/>
    </row>
    <row r="8" spans="1:7" ht="15">
      <c r="A8" s="50">
        <v>3</v>
      </c>
      <c r="B8" s="51" t="s">
        <v>87</v>
      </c>
      <c r="C8" s="46" t="s">
        <v>70</v>
      </c>
      <c r="D8" s="46">
        <v>1</v>
      </c>
      <c r="E8" s="47">
        <v>0</v>
      </c>
      <c r="F8" s="48">
        <f t="shared" si="0"/>
        <v>0</v>
      </c>
      <c r="G8" s="52"/>
    </row>
    <row r="9" spans="1:7" ht="34.5" customHeight="1">
      <c r="A9" s="44">
        <v>4</v>
      </c>
      <c r="B9" s="45" t="s">
        <v>89</v>
      </c>
      <c r="C9" s="46" t="s">
        <v>90</v>
      </c>
      <c r="D9" s="46">
        <v>1</v>
      </c>
      <c r="E9" s="47">
        <v>0</v>
      </c>
      <c r="F9" s="48">
        <f t="shared" si="0"/>
        <v>0</v>
      </c>
      <c r="G9" s="49"/>
    </row>
    <row r="10" spans="1:7" ht="15">
      <c r="A10" s="50">
        <v>5</v>
      </c>
      <c r="B10" s="53" t="s">
        <v>77</v>
      </c>
      <c r="C10" s="46" t="s">
        <v>78</v>
      </c>
      <c r="D10" s="46">
        <v>2</v>
      </c>
      <c r="E10" s="47">
        <f>SUM(F6:F9)/100</f>
        <v>0</v>
      </c>
      <c r="F10" s="48">
        <f t="shared" si="0"/>
        <v>0</v>
      </c>
      <c r="G10" s="52"/>
    </row>
    <row r="11" spans="1:7" ht="15">
      <c r="A11" s="50">
        <v>6</v>
      </c>
      <c r="B11" s="53" t="s">
        <v>79</v>
      </c>
      <c r="C11" s="46" t="s">
        <v>78</v>
      </c>
      <c r="D11" s="46">
        <v>5</v>
      </c>
      <c r="E11" s="47">
        <f>SUM(F6:F9)/100</f>
        <v>0</v>
      </c>
      <c r="F11" s="48">
        <f t="shared" si="0"/>
        <v>0</v>
      </c>
      <c r="G11" s="52"/>
    </row>
    <row r="12" spans="1:7" ht="15">
      <c r="A12" s="50"/>
      <c r="B12" s="53"/>
      <c r="C12" s="54"/>
      <c r="D12" s="109"/>
      <c r="E12" s="55"/>
      <c r="F12" s="56"/>
      <c r="G12" s="52"/>
    </row>
    <row r="13" spans="1:7" ht="15">
      <c r="A13" s="50"/>
      <c r="B13" s="53"/>
      <c r="C13" s="54"/>
      <c r="D13" s="109"/>
      <c r="E13" s="55"/>
      <c r="F13" s="56"/>
      <c r="G13" s="52"/>
    </row>
    <row r="14" spans="1:7" ht="15">
      <c r="A14" s="50"/>
      <c r="B14" s="51"/>
      <c r="C14" s="54"/>
      <c r="D14" s="109"/>
      <c r="E14" s="55"/>
      <c r="F14" s="56"/>
      <c r="G14" s="52"/>
    </row>
    <row r="15" spans="1:7" ht="15">
      <c r="A15" s="50"/>
      <c r="B15" s="51"/>
      <c r="C15" s="54"/>
      <c r="D15" s="109"/>
      <c r="E15" s="55"/>
      <c r="F15" s="56"/>
      <c r="G15" s="52"/>
    </row>
    <row r="16" spans="1:7" ht="15">
      <c r="A16" s="44"/>
      <c r="B16" s="51"/>
      <c r="C16" s="54"/>
      <c r="D16" s="109"/>
      <c r="E16" s="55"/>
      <c r="F16" s="56"/>
      <c r="G16" s="52"/>
    </row>
    <row r="17" spans="1:7" ht="15">
      <c r="A17" s="50"/>
      <c r="B17" s="51"/>
      <c r="C17" s="54"/>
      <c r="D17" s="109"/>
      <c r="E17" s="55"/>
      <c r="F17" s="56"/>
      <c r="G17" s="52"/>
    </row>
    <row r="18" spans="1:7" ht="15">
      <c r="A18" s="50"/>
      <c r="B18" s="51"/>
      <c r="C18" s="54"/>
      <c r="D18" s="109"/>
      <c r="E18" s="55"/>
      <c r="F18" s="56"/>
      <c r="G18" s="52"/>
    </row>
    <row r="19" spans="1:7" ht="15">
      <c r="A19" s="50"/>
      <c r="B19" s="51"/>
      <c r="C19" s="54"/>
      <c r="D19" s="109"/>
      <c r="E19" s="55"/>
      <c r="F19" s="56"/>
      <c r="G19" s="52"/>
    </row>
    <row r="20" spans="1:7" ht="15">
      <c r="A20" s="50"/>
      <c r="B20" s="51"/>
      <c r="C20" s="54"/>
      <c r="D20" s="109"/>
      <c r="E20" s="55"/>
      <c r="F20" s="56"/>
      <c r="G20" s="52"/>
    </row>
    <row r="21" spans="1:7" ht="15">
      <c r="A21" s="50"/>
      <c r="B21" s="51"/>
      <c r="C21" s="54"/>
      <c r="D21" s="109"/>
      <c r="E21" s="55"/>
      <c r="F21" s="56"/>
      <c r="G21" s="52"/>
    </row>
    <row r="22" spans="1:7" ht="15">
      <c r="A22" s="50"/>
      <c r="B22" s="51"/>
      <c r="C22" s="54"/>
      <c r="D22" s="109"/>
      <c r="E22" s="55"/>
      <c r="F22" s="56"/>
      <c r="G22" s="52"/>
    </row>
    <row r="23" spans="1:7" ht="15">
      <c r="A23" s="50"/>
      <c r="B23" s="51"/>
      <c r="C23" s="54"/>
      <c r="D23" s="109"/>
      <c r="E23" s="55"/>
      <c r="F23" s="56"/>
      <c r="G23" s="52"/>
    </row>
    <row r="24" spans="1:7" ht="15">
      <c r="A24" s="50"/>
      <c r="B24" s="51"/>
      <c r="C24" s="57"/>
      <c r="D24" s="110"/>
      <c r="E24" s="58"/>
      <c r="F24" s="59"/>
      <c r="G24" s="52"/>
    </row>
    <row r="25" spans="1:7" ht="15">
      <c r="A25" s="50"/>
      <c r="B25" s="51"/>
      <c r="C25" s="57"/>
      <c r="D25" s="110"/>
      <c r="E25" s="58"/>
      <c r="F25" s="59"/>
      <c r="G25" s="52"/>
    </row>
    <row r="26" spans="1:7" ht="15">
      <c r="A26" s="50"/>
      <c r="B26" s="51"/>
      <c r="C26" s="57"/>
      <c r="D26" s="110"/>
      <c r="E26" s="58"/>
      <c r="F26" s="59"/>
      <c r="G26" s="52"/>
    </row>
    <row r="27" spans="1:7" ht="15">
      <c r="A27" s="60"/>
      <c r="B27" s="51"/>
      <c r="C27" s="57"/>
      <c r="D27" s="110"/>
      <c r="E27" s="58"/>
      <c r="F27" s="59"/>
      <c r="G27" s="52"/>
    </row>
    <row r="28" spans="1:7" ht="15">
      <c r="A28" s="60"/>
      <c r="B28" s="61"/>
      <c r="C28" s="57"/>
      <c r="D28" s="110"/>
      <c r="E28" s="58"/>
      <c r="F28" s="59"/>
      <c r="G28" s="52"/>
    </row>
    <row r="29" spans="1:7" ht="15">
      <c r="A29" s="60"/>
      <c r="B29" s="61"/>
      <c r="C29" s="57"/>
      <c r="D29" s="110"/>
      <c r="E29" s="58"/>
      <c r="F29" s="59"/>
      <c r="G29" s="52"/>
    </row>
    <row r="30" spans="1:7" ht="15">
      <c r="A30" s="60"/>
      <c r="B30" s="62"/>
      <c r="C30" s="57"/>
      <c r="D30" s="110"/>
      <c r="E30" s="58"/>
      <c r="F30" s="59"/>
      <c r="G30" s="52"/>
    </row>
    <row r="31" spans="1:7" ht="15">
      <c r="A31" s="60"/>
      <c r="B31" s="62"/>
      <c r="C31" s="57"/>
      <c r="D31" s="111"/>
      <c r="E31" s="58"/>
      <c r="F31" s="59"/>
      <c r="G31" s="52"/>
    </row>
    <row r="32" spans="1:7" ht="15">
      <c r="A32" s="60"/>
      <c r="B32" s="63" t="s">
        <v>80</v>
      </c>
      <c r="C32" s="64"/>
      <c r="D32" s="64"/>
      <c r="E32" s="65"/>
      <c r="F32" s="112">
        <f>SUM(F6:F31)</f>
        <v>0</v>
      </c>
      <c r="G32" s="52"/>
    </row>
    <row r="33" spans="1:7" ht="15">
      <c r="A33" s="60"/>
      <c r="B33" s="63" t="s">
        <v>81</v>
      </c>
      <c r="C33" s="67" t="s">
        <v>78</v>
      </c>
      <c r="D33" s="67">
        <v>21</v>
      </c>
      <c r="E33" s="68"/>
      <c r="F33" s="66">
        <f>F32*(D33)%</f>
        <v>0</v>
      </c>
      <c r="G33" s="52"/>
    </row>
    <row r="34" spans="1:7" ht="15">
      <c r="A34" s="60"/>
      <c r="B34" s="63" t="s">
        <v>82</v>
      </c>
      <c r="C34" s="67"/>
      <c r="D34" s="67"/>
      <c r="E34" s="69"/>
      <c r="F34" s="66">
        <f>SUM(F32:F33)</f>
        <v>0</v>
      </c>
      <c r="G34" s="52"/>
    </row>
    <row r="35" spans="1:7" ht="15.75" thickBot="1">
      <c r="A35" s="70"/>
      <c r="B35" s="127"/>
      <c r="C35" s="128"/>
      <c r="D35" s="128"/>
      <c r="E35" s="129"/>
      <c r="F35" s="128"/>
      <c r="G35" s="130"/>
    </row>
  </sheetData>
  <mergeCells count="2">
    <mergeCell ref="C4:D4"/>
    <mergeCell ref="B35:G35"/>
  </mergeCells>
  <conditionalFormatting sqref="C12:D27">
    <cfRule type="expression" priority="1" dxfId="0" stopIfTrue="1">
      <formula>$E12=0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 topLeftCell="A1">
      <selection activeCell="B7" sqref="B7"/>
    </sheetView>
  </sheetViews>
  <sheetFormatPr defaultColWidth="9.140625" defaultRowHeight="15"/>
  <cols>
    <col min="2" max="2" width="34.57421875" style="0" customWidth="1"/>
    <col min="4" max="4" width="7.7109375" style="0" customWidth="1"/>
    <col min="5" max="5" width="35.7109375" style="0" customWidth="1"/>
    <col min="6" max="7" width="11.421875" style="0" customWidth="1"/>
  </cols>
  <sheetData>
    <row r="1" spans="1:7" ht="18">
      <c r="A1" s="32"/>
      <c r="B1" s="33" t="s">
        <v>58</v>
      </c>
      <c r="C1" s="32"/>
      <c r="D1" s="32"/>
      <c r="E1" s="34"/>
      <c r="F1" s="32"/>
      <c r="G1" s="32"/>
    </row>
    <row r="2" spans="1:7" ht="15.75">
      <c r="A2" s="32"/>
      <c r="B2" s="35" t="s">
        <v>59</v>
      </c>
      <c r="C2" s="32" t="s">
        <v>60</v>
      </c>
      <c r="D2" s="32"/>
      <c r="E2" s="34"/>
      <c r="F2" s="32"/>
      <c r="G2" s="32"/>
    </row>
    <row r="3" spans="1:7" ht="15.75">
      <c r="A3" s="32"/>
      <c r="B3" s="36" t="s">
        <v>61</v>
      </c>
      <c r="C3" s="37" t="s">
        <v>101</v>
      </c>
      <c r="D3" s="32"/>
      <c r="E3" s="32"/>
      <c r="F3" s="38" t="s">
        <v>48</v>
      </c>
      <c r="G3" s="32"/>
    </row>
    <row r="4" spans="1:7" ht="15.75" thickBot="1">
      <c r="A4" s="32"/>
      <c r="B4" s="38" t="s">
        <v>62</v>
      </c>
      <c r="C4" s="126">
        <v>45044</v>
      </c>
      <c r="D4" s="126"/>
      <c r="E4" s="32"/>
      <c r="F4" s="32"/>
      <c r="G4" s="32"/>
    </row>
    <row r="5" spans="1:7" ht="15">
      <c r="A5" s="39" t="s">
        <v>63</v>
      </c>
      <c r="B5" s="40" t="s">
        <v>64</v>
      </c>
      <c r="C5" s="41" t="s">
        <v>65</v>
      </c>
      <c r="D5" s="108" t="s">
        <v>66</v>
      </c>
      <c r="E5" s="42" t="s">
        <v>67</v>
      </c>
      <c r="F5" s="41" t="s">
        <v>68</v>
      </c>
      <c r="G5" s="43" t="s">
        <v>69</v>
      </c>
    </row>
    <row r="6" spans="1:7" ht="18.75" customHeight="1">
      <c r="A6" s="44">
        <v>1</v>
      </c>
      <c r="B6" s="45" t="s">
        <v>91</v>
      </c>
      <c r="C6" s="46" t="s">
        <v>70</v>
      </c>
      <c r="D6" s="46">
        <v>4</v>
      </c>
      <c r="E6" s="47">
        <v>0</v>
      </c>
      <c r="F6" s="48">
        <f aca="true" t="shared" si="0" ref="F6:F12">D6*E6</f>
        <v>0</v>
      </c>
      <c r="G6" s="49"/>
    </row>
    <row r="7" spans="1:7" ht="24.75" customHeight="1">
      <c r="A7" s="44">
        <v>2</v>
      </c>
      <c r="B7" s="45" t="s">
        <v>92</v>
      </c>
      <c r="C7" s="46" t="s">
        <v>70</v>
      </c>
      <c r="D7" s="46">
        <v>4</v>
      </c>
      <c r="E7" s="47">
        <v>0</v>
      </c>
      <c r="F7" s="48">
        <f t="shared" si="0"/>
        <v>0</v>
      </c>
      <c r="G7" s="49"/>
    </row>
    <row r="8" spans="1:7" ht="27" customHeight="1">
      <c r="A8" s="44">
        <v>3</v>
      </c>
      <c r="B8" s="120" t="s">
        <v>107</v>
      </c>
      <c r="C8" s="46" t="s">
        <v>70</v>
      </c>
      <c r="D8" s="46">
        <v>4</v>
      </c>
      <c r="E8" s="47">
        <v>0</v>
      </c>
      <c r="F8" s="48">
        <v>0</v>
      </c>
      <c r="G8" s="49"/>
    </row>
    <row r="9" spans="1:7" ht="15">
      <c r="A9" s="50">
        <v>4</v>
      </c>
      <c r="B9" s="51" t="s">
        <v>93</v>
      </c>
      <c r="C9" s="46" t="s">
        <v>70</v>
      </c>
      <c r="D9" s="46">
        <v>1</v>
      </c>
      <c r="E9" s="47">
        <v>0</v>
      </c>
      <c r="F9" s="48">
        <f t="shared" si="0"/>
        <v>0</v>
      </c>
      <c r="G9" s="52"/>
    </row>
    <row r="10" spans="1:7" ht="15">
      <c r="A10" s="50">
        <v>5</v>
      </c>
      <c r="B10" s="51" t="s">
        <v>74</v>
      </c>
      <c r="C10" s="46" t="s">
        <v>70</v>
      </c>
      <c r="D10" s="46">
        <v>10</v>
      </c>
      <c r="E10" s="47">
        <v>0</v>
      </c>
      <c r="F10" s="48">
        <f t="shared" si="0"/>
        <v>0</v>
      </c>
      <c r="G10" s="52"/>
    </row>
    <row r="11" spans="1:7" ht="30">
      <c r="A11" s="44">
        <v>6</v>
      </c>
      <c r="B11" s="120" t="s">
        <v>106</v>
      </c>
      <c r="C11" s="46" t="s">
        <v>70</v>
      </c>
      <c r="D11" s="46">
        <v>1</v>
      </c>
      <c r="E11" s="47">
        <v>0</v>
      </c>
      <c r="F11" s="48">
        <f aca="true" t="shared" si="1" ref="F11">D11*E11</f>
        <v>0</v>
      </c>
      <c r="G11" s="49"/>
    </row>
    <row r="12" spans="1:7" ht="15">
      <c r="A12" s="44">
        <v>7</v>
      </c>
      <c r="B12" s="120" t="s">
        <v>94</v>
      </c>
      <c r="C12" s="46" t="s">
        <v>70</v>
      </c>
      <c r="D12" s="46">
        <v>3</v>
      </c>
      <c r="E12" s="47">
        <v>0</v>
      </c>
      <c r="F12" s="48">
        <f t="shared" si="0"/>
        <v>0</v>
      </c>
      <c r="G12" s="49"/>
    </row>
    <row r="13" spans="1:7" ht="17.25" customHeight="1">
      <c r="A13" s="50">
        <v>8</v>
      </c>
      <c r="B13" s="53" t="s">
        <v>77</v>
      </c>
      <c r="C13" s="46" t="s">
        <v>78</v>
      </c>
      <c r="D13" s="46">
        <v>2</v>
      </c>
      <c r="E13" s="47">
        <f>SUM(F6:F12)/100</f>
        <v>0</v>
      </c>
      <c r="F13" s="48">
        <f>D13*E13</f>
        <v>0</v>
      </c>
      <c r="G13" s="52"/>
    </row>
    <row r="14" spans="1:7" ht="15">
      <c r="A14" s="50">
        <v>9</v>
      </c>
      <c r="B14" s="53" t="s">
        <v>79</v>
      </c>
      <c r="C14" s="46" t="s">
        <v>78</v>
      </c>
      <c r="D14" s="46">
        <v>5</v>
      </c>
      <c r="E14" s="47">
        <f>SUM(F6:F12)/100</f>
        <v>0</v>
      </c>
      <c r="F14" s="48">
        <f>D14*E14</f>
        <v>0</v>
      </c>
      <c r="G14" s="52"/>
    </row>
    <row r="15" spans="1:7" ht="15">
      <c r="A15" s="50"/>
      <c r="B15" s="53"/>
      <c r="C15" s="54"/>
      <c r="D15" s="109"/>
      <c r="E15" s="55"/>
      <c r="F15" s="56"/>
      <c r="G15" s="52"/>
    </row>
    <row r="16" spans="1:7" ht="15">
      <c r="A16" s="50"/>
      <c r="B16" s="53"/>
      <c r="C16" s="54"/>
      <c r="D16" s="109"/>
      <c r="E16" s="55"/>
      <c r="F16" s="56"/>
      <c r="G16" s="52"/>
    </row>
    <row r="17" spans="1:7" ht="15">
      <c r="A17" s="50"/>
      <c r="B17" s="51"/>
      <c r="C17" s="54"/>
      <c r="D17" s="109"/>
      <c r="E17" s="55"/>
      <c r="F17" s="56"/>
      <c r="G17" s="52"/>
    </row>
    <row r="18" spans="1:7" ht="15">
      <c r="A18" s="50"/>
      <c r="B18" s="51"/>
      <c r="C18" s="54"/>
      <c r="D18" s="109"/>
      <c r="E18" s="55"/>
      <c r="F18" s="56"/>
      <c r="G18" s="52"/>
    </row>
    <row r="19" spans="1:7" ht="15">
      <c r="A19" s="44"/>
      <c r="B19" s="51"/>
      <c r="C19" s="54"/>
      <c r="D19" s="109"/>
      <c r="E19" s="55"/>
      <c r="F19" s="56"/>
      <c r="G19" s="52"/>
    </row>
    <row r="20" spans="1:7" ht="15">
      <c r="A20" s="50"/>
      <c r="B20" s="51"/>
      <c r="C20" s="54"/>
      <c r="D20" s="109"/>
      <c r="E20" s="55"/>
      <c r="F20" s="56"/>
      <c r="G20" s="52"/>
    </row>
    <row r="21" spans="1:7" ht="15">
      <c r="A21" s="50"/>
      <c r="B21" s="51"/>
      <c r="C21" s="54"/>
      <c r="D21" s="109"/>
      <c r="E21" s="55"/>
      <c r="F21" s="56"/>
      <c r="G21" s="52"/>
    </row>
    <row r="22" spans="1:7" ht="15">
      <c r="A22" s="50"/>
      <c r="B22" s="51"/>
      <c r="C22" s="54"/>
      <c r="D22" s="109"/>
      <c r="E22" s="55"/>
      <c r="F22" s="56"/>
      <c r="G22" s="52"/>
    </row>
    <row r="23" spans="1:7" ht="15">
      <c r="A23" s="50"/>
      <c r="B23" s="51"/>
      <c r="C23" s="54"/>
      <c r="D23" s="109"/>
      <c r="E23" s="55"/>
      <c r="F23" s="56"/>
      <c r="G23" s="52"/>
    </row>
    <row r="24" spans="1:7" ht="15">
      <c r="A24" s="50"/>
      <c r="B24" s="51"/>
      <c r="C24" s="54"/>
      <c r="D24" s="109"/>
      <c r="E24" s="55"/>
      <c r="F24" s="56"/>
      <c r="G24" s="52"/>
    </row>
    <row r="25" spans="1:7" ht="15">
      <c r="A25" s="50"/>
      <c r="B25" s="51"/>
      <c r="C25" s="54"/>
      <c r="D25" s="109"/>
      <c r="E25" s="55"/>
      <c r="F25" s="56"/>
      <c r="G25" s="52"/>
    </row>
    <row r="26" spans="1:7" ht="15">
      <c r="A26" s="50"/>
      <c r="B26" s="51"/>
      <c r="C26" s="54"/>
      <c r="D26" s="109"/>
      <c r="E26" s="55"/>
      <c r="F26" s="56"/>
      <c r="G26" s="52"/>
    </row>
    <row r="27" spans="1:7" ht="15">
      <c r="A27" s="50"/>
      <c r="B27" s="51"/>
      <c r="C27" s="57"/>
      <c r="D27" s="110"/>
      <c r="E27" s="58"/>
      <c r="F27" s="59"/>
      <c r="G27" s="52"/>
    </row>
    <row r="28" spans="1:7" ht="15">
      <c r="A28" s="50"/>
      <c r="B28" s="51"/>
      <c r="C28" s="57"/>
      <c r="D28" s="110"/>
      <c r="E28" s="58"/>
      <c r="F28" s="59"/>
      <c r="G28" s="52"/>
    </row>
    <row r="29" spans="1:7" ht="15">
      <c r="A29" s="50"/>
      <c r="B29" s="51"/>
      <c r="C29" s="57"/>
      <c r="D29" s="110"/>
      <c r="E29" s="58"/>
      <c r="F29" s="59"/>
      <c r="G29" s="52"/>
    </row>
    <row r="30" spans="1:7" ht="15">
      <c r="A30" s="60"/>
      <c r="B30" s="51"/>
      <c r="C30" s="57"/>
      <c r="D30" s="110"/>
      <c r="E30" s="58"/>
      <c r="F30" s="59"/>
      <c r="G30" s="52"/>
    </row>
    <row r="31" spans="1:7" ht="15">
      <c r="A31" s="60"/>
      <c r="B31" s="61"/>
      <c r="C31" s="57"/>
      <c r="D31" s="110"/>
      <c r="E31" s="58"/>
      <c r="F31" s="59"/>
      <c r="G31" s="52"/>
    </row>
    <row r="32" spans="1:7" ht="15">
      <c r="A32" s="60"/>
      <c r="B32" s="61"/>
      <c r="C32" s="57"/>
      <c r="D32" s="110"/>
      <c r="E32" s="58"/>
      <c r="F32" s="59"/>
      <c r="G32" s="52"/>
    </row>
    <row r="33" spans="1:7" ht="15">
      <c r="A33" s="60"/>
      <c r="B33" s="62"/>
      <c r="C33" s="57"/>
      <c r="D33" s="110"/>
      <c r="E33" s="58"/>
      <c r="F33" s="59"/>
      <c r="G33" s="52"/>
    </row>
    <row r="34" spans="1:7" ht="15">
      <c r="A34" s="60"/>
      <c r="B34" s="62"/>
      <c r="C34" s="57"/>
      <c r="D34" s="111"/>
      <c r="E34" s="58"/>
      <c r="F34" s="59"/>
      <c r="G34" s="52"/>
    </row>
    <row r="35" spans="1:7" ht="15">
      <c r="A35" s="60"/>
      <c r="B35" s="63" t="s">
        <v>80</v>
      </c>
      <c r="C35" s="64"/>
      <c r="D35" s="64"/>
      <c r="E35" s="65"/>
      <c r="F35" s="112">
        <f>SUM(F6:F34)</f>
        <v>0</v>
      </c>
      <c r="G35" s="52"/>
    </row>
    <row r="36" spans="1:7" ht="15">
      <c r="A36" s="60"/>
      <c r="B36" s="63" t="s">
        <v>81</v>
      </c>
      <c r="C36" s="67" t="s">
        <v>78</v>
      </c>
      <c r="D36" s="67">
        <v>21</v>
      </c>
      <c r="E36" s="68"/>
      <c r="F36" s="66">
        <f>F35*(D36)%</f>
        <v>0</v>
      </c>
      <c r="G36" s="52"/>
    </row>
    <row r="37" spans="1:7" ht="15">
      <c r="A37" s="60"/>
      <c r="B37" s="63" t="s">
        <v>82</v>
      </c>
      <c r="C37" s="67"/>
      <c r="D37" s="67"/>
      <c r="E37" s="69"/>
      <c r="F37" s="66">
        <f>SUM(F35:F36)</f>
        <v>0</v>
      </c>
      <c r="G37" s="52"/>
    </row>
    <row r="38" spans="1:7" ht="15.75" thickBot="1">
      <c r="A38" s="70"/>
      <c r="B38" s="127"/>
      <c r="C38" s="128"/>
      <c r="D38" s="128"/>
      <c r="E38" s="129"/>
      <c r="F38" s="128"/>
      <c r="G38" s="130"/>
    </row>
  </sheetData>
  <mergeCells count="2">
    <mergeCell ref="C4:D4"/>
    <mergeCell ref="B38:G38"/>
  </mergeCells>
  <conditionalFormatting sqref="C15:D30">
    <cfRule type="expression" priority="1" dxfId="0" stopIfTrue="1">
      <formula>$E15=0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 topLeftCell="A1">
      <selection activeCell="E52" sqref="E52"/>
    </sheetView>
  </sheetViews>
  <sheetFormatPr defaultColWidth="9.140625" defaultRowHeight="15"/>
  <cols>
    <col min="2" max="2" width="31.140625" style="0" customWidth="1"/>
    <col min="5" max="5" width="37.140625" style="0" customWidth="1"/>
    <col min="6" max="6" width="13.140625" style="0" customWidth="1"/>
    <col min="7" max="7" width="13.00390625" style="0" customWidth="1"/>
  </cols>
  <sheetData>
    <row r="1" spans="1:7" ht="18">
      <c r="A1" s="32"/>
      <c r="B1" s="33" t="s">
        <v>58</v>
      </c>
      <c r="C1" s="32"/>
      <c r="D1" s="32"/>
      <c r="E1" s="34"/>
      <c r="F1" s="32"/>
      <c r="G1" s="32"/>
    </row>
    <row r="2" spans="1:7" ht="15.75">
      <c r="A2" s="32"/>
      <c r="B2" s="35" t="s">
        <v>59</v>
      </c>
      <c r="C2" s="32" t="s">
        <v>60</v>
      </c>
      <c r="D2" s="32"/>
      <c r="E2" s="34"/>
      <c r="F2" s="32"/>
      <c r="G2" s="32"/>
    </row>
    <row r="3" spans="1:7" ht="15.75">
      <c r="A3" s="32"/>
      <c r="B3" s="36" t="s">
        <v>61</v>
      </c>
      <c r="C3" s="37" t="s">
        <v>101</v>
      </c>
      <c r="D3" s="32"/>
      <c r="E3" s="32"/>
      <c r="F3" s="38" t="s">
        <v>49</v>
      </c>
      <c r="G3" s="32"/>
    </row>
    <row r="4" spans="1:7" ht="15.75" thickBot="1">
      <c r="A4" s="32"/>
      <c r="B4" s="38" t="s">
        <v>62</v>
      </c>
      <c r="C4" s="126">
        <v>45044</v>
      </c>
      <c r="D4" s="126"/>
      <c r="E4" s="32"/>
      <c r="F4" s="32"/>
      <c r="G4" s="32"/>
    </row>
    <row r="5" spans="1:7" ht="15">
      <c r="A5" s="39" t="s">
        <v>63</v>
      </c>
      <c r="B5" s="40" t="s">
        <v>64</v>
      </c>
      <c r="C5" s="41" t="s">
        <v>65</v>
      </c>
      <c r="D5" s="108" t="s">
        <v>66</v>
      </c>
      <c r="E5" s="42" t="s">
        <v>67</v>
      </c>
      <c r="F5" s="41" t="s">
        <v>68</v>
      </c>
      <c r="G5" s="43" t="s">
        <v>69</v>
      </c>
    </row>
    <row r="6" spans="1:7" ht="27" customHeight="1">
      <c r="A6" s="44">
        <v>1</v>
      </c>
      <c r="B6" s="45" t="s">
        <v>95</v>
      </c>
      <c r="C6" s="46" t="s">
        <v>70</v>
      </c>
      <c r="D6" s="46">
        <v>10</v>
      </c>
      <c r="E6" s="47">
        <v>0</v>
      </c>
      <c r="F6" s="48">
        <f>D6*E6</f>
        <v>0</v>
      </c>
      <c r="G6" s="49"/>
    </row>
    <row r="7" spans="1:7" ht="15">
      <c r="A7" s="44">
        <v>2</v>
      </c>
      <c r="B7" s="45" t="s">
        <v>86</v>
      </c>
      <c r="C7" s="46" t="s">
        <v>70</v>
      </c>
      <c r="D7" s="46">
        <v>10</v>
      </c>
      <c r="E7" s="47">
        <v>0</v>
      </c>
      <c r="F7" s="48">
        <f>D7*E7</f>
        <v>0</v>
      </c>
      <c r="G7" s="49"/>
    </row>
    <row r="8" spans="1:7" ht="15">
      <c r="A8" s="50">
        <v>3</v>
      </c>
      <c r="B8" s="51" t="s">
        <v>87</v>
      </c>
      <c r="C8" s="46" t="s">
        <v>70</v>
      </c>
      <c r="D8" s="46">
        <v>2</v>
      </c>
      <c r="E8" s="47">
        <v>0</v>
      </c>
      <c r="F8" s="48">
        <f>D8*E8</f>
        <v>0</v>
      </c>
      <c r="G8" s="52"/>
    </row>
    <row r="9" spans="1:7" ht="15">
      <c r="A9" s="50">
        <v>4</v>
      </c>
      <c r="B9" s="53" t="s">
        <v>77</v>
      </c>
      <c r="C9" s="46" t="s">
        <v>78</v>
      </c>
      <c r="D9" s="46">
        <v>2</v>
      </c>
      <c r="E9" s="47">
        <f>SUM(F6:F8)/100</f>
        <v>0</v>
      </c>
      <c r="F9" s="48">
        <f>D9*E9</f>
        <v>0</v>
      </c>
      <c r="G9" s="52"/>
    </row>
    <row r="10" spans="1:7" ht="15">
      <c r="A10" s="50">
        <v>5</v>
      </c>
      <c r="B10" s="53" t="s">
        <v>79</v>
      </c>
      <c r="C10" s="46" t="s">
        <v>78</v>
      </c>
      <c r="D10" s="46">
        <v>5</v>
      </c>
      <c r="E10" s="47">
        <f>SUM(F6:F8)/100</f>
        <v>0</v>
      </c>
      <c r="F10" s="48">
        <f>D10*E10</f>
        <v>0</v>
      </c>
      <c r="G10" s="52"/>
    </row>
    <row r="11" spans="1:7" ht="15">
      <c r="A11" s="50"/>
      <c r="B11" s="53"/>
      <c r="C11" s="54"/>
      <c r="D11" s="109"/>
      <c r="E11" s="55"/>
      <c r="F11" s="56"/>
      <c r="G11" s="52"/>
    </row>
    <row r="12" spans="1:7" ht="15">
      <c r="A12" s="50"/>
      <c r="B12" s="53"/>
      <c r="C12" s="54"/>
      <c r="D12" s="109"/>
      <c r="E12" s="55"/>
      <c r="F12" s="56"/>
      <c r="G12" s="52"/>
    </row>
    <row r="13" spans="1:7" ht="15">
      <c r="A13" s="50"/>
      <c r="B13" s="51"/>
      <c r="C13" s="54"/>
      <c r="D13" s="109"/>
      <c r="E13" s="55"/>
      <c r="F13" s="56"/>
      <c r="G13" s="52"/>
    </row>
    <row r="14" spans="1:7" ht="15">
      <c r="A14" s="50"/>
      <c r="B14" s="51"/>
      <c r="C14" s="54"/>
      <c r="D14" s="109"/>
      <c r="E14" s="55"/>
      <c r="F14" s="56"/>
      <c r="G14" s="52"/>
    </row>
    <row r="15" spans="1:7" ht="15">
      <c r="A15" s="44"/>
      <c r="B15" s="51"/>
      <c r="C15" s="54"/>
      <c r="D15" s="109"/>
      <c r="E15" s="55"/>
      <c r="F15" s="56"/>
      <c r="G15" s="52"/>
    </row>
    <row r="16" spans="1:7" ht="15">
      <c r="A16" s="50"/>
      <c r="B16" s="51"/>
      <c r="C16" s="54"/>
      <c r="D16" s="109"/>
      <c r="E16" s="55"/>
      <c r="F16" s="56"/>
      <c r="G16" s="52"/>
    </row>
    <row r="17" spans="1:7" ht="15">
      <c r="A17" s="50"/>
      <c r="B17" s="51"/>
      <c r="C17" s="54"/>
      <c r="D17" s="109"/>
      <c r="E17" s="55"/>
      <c r="F17" s="56"/>
      <c r="G17" s="52"/>
    </row>
    <row r="18" spans="1:7" ht="15">
      <c r="A18" s="50"/>
      <c r="B18" s="51"/>
      <c r="C18" s="54"/>
      <c r="D18" s="109"/>
      <c r="E18" s="55"/>
      <c r="F18" s="56"/>
      <c r="G18" s="52"/>
    </row>
    <row r="19" spans="1:7" ht="15">
      <c r="A19" s="50"/>
      <c r="B19" s="51"/>
      <c r="C19" s="54"/>
      <c r="D19" s="109"/>
      <c r="E19" s="55"/>
      <c r="F19" s="56"/>
      <c r="G19" s="52"/>
    </row>
    <row r="20" spans="1:7" ht="15">
      <c r="A20" s="50"/>
      <c r="B20" s="51"/>
      <c r="C20" s="54"/>
      <c r="D20" s="109"/>
      <c r="E20" s="55"/>
      <c r="F20" s="56"/>
      <c r="G20" s="52"/>
    </row>
    <row r="21" spans="1:7" ht="15">
      <c r="A21" s="50"/>
      <c r="B21" s="51"/>
      <c r="C21" s="54"/>
      <c r="D21" s="109"/>
      <c r="E21" s="55"/>
      <c r="F21" s="56"/>
      <c r="G21" s="52"/>
    </row>
    <row r="22" spans="1:7" ht="15">
      <c r="A22" s="50"/>
      <c r="B22" s="51"/>
      <c r="C22" s="54"/>
      <c r="D22" s="109"/>
      <c r="E22" s="55"/>
      <c r="F22" s="56"/>
      <c r="G22" s="52"/>
    </row>
    <row r="23" spans="1:7" ht="15">
      <c r="A23" s="50"/>
      <c r="B23" s="51"/>
      <c r="C23" s="54"/>
      <c r="D23" s="109"/>
      <c r="E23" s="55"/>
      <c r="F23" s="56"/>
      <c r="G23" s="52"/>
    </row>
    <row r="24" spans="1:7" ht="15">
      <c r="A24" s="50"/>
      <c r="B24" s="51"/>
      <c r="C24" s="54"/>
      <c r="D24" s="109"/>
      <c r="E24" s="55"/>
      <c r="F24" s="56"/>
      <c r="G24" s="52"/>
    </row>
    <row r="25" spans="1:7" ht="15">
      <c r="A25" s="50"/>
      <c r="B25" s="51"/>
      <c r="C25" s="54"/>
      <c r="D25" s="109"/>
      <c r="E25" s="55"/>
      <c r="F25" s="56"/>
      <c r="G25" s="52"/>
    </row>
    <row r="26" spans="1:7" ht="15">
      <c r="A26" s="50"/>
      <c r="B26" s="51"/>
      <c r="C26" s="57"/>
      <c r="D26" s="110"/>
      <c r="E26" s="58"/>
      <c r="F26" s="59"/>
      <c r="G26" s="52"/>
    </row>
    <row r="27" spans="1:7" ht="15">
      <c r="A27" s="50"/>
      <c r="B27" s="51"/>
      <c r="C27" s="57"/>
      <c r="D27" s="110"/>
      <c r="E27" s="58"/>
      <c r="F27" s="59"/>
      <c r="G27" s="52"/>
    </row>
    <row r="28" spans="1:7" ht="15">
      <c r="A28" s="50"/>
      <c r="B28" s="51"/>
      <c r="C28" s="57"/>
      <c r="D28" s="110"/>
      <c r="E28" s="58"/>
      <c r="F28" s="59"/>
      <c r="G28" s="52"/>
    </row>
    <row r="29" spans="1:7" ht="15">
      <c r="A29" s="60"/>
      <c r="B29" s="51"/>
      <c r="C29" s="57"/>
      <c r="D29" s="110"/>
      <c r="E29" s="58"/>
      <c r="F29" s="59"/>
      <c r="G29" s="52"/>
    </row>
    <row r="30" spans="1:7" ht="15">
      <c r="A30" s="60"/>
      <c r="B30" s="61"/>
      <c r="C30" s="57"/>
      <c r="D30" s="110"/>
      <c r="E30" s="58"/>
      <c r="F30" s="59"/>
      <c r="G30" s="52"/>
    </row>
    <row r="31" spans="1:7" ht="15">
      <c r="A31" s="60"/>
      <c r="B31" s="61"/>
      <c r="C31" s="57"/>
      <c r="D31" s="110"/>
      <c r="E31" s="58"/>
      <c r="F31" s="59"/>
      <c r="G31" s="52"/>
    </row>
    <row r="32" spans="1:7" ht="15">
      <c r="A32" s="60"/>
      <c r="B32" s="62"/>
      <c r="C32" s="57"/>
      <c r="D32" s="110"/>
      <c r="E32" s="58"/>
      <c r="F32" s="59"/>
      <c r="G32" s="52"/>
    </row>
    <row r="33" spans="1:7" ht="15">
      <c r="A33" s="60"/>
      <c r="B33" s="62"/>
      <c r="C33" s="57"/>
      <c r="D33" s="111"/>
      <c r="E33" s="58"/>
      <c r="F33" s="59"/>
      <c r="G33" s="52"/>
    </row>
    <row r="34" spans="1:7" ht="15">
      <c r="A34" s="60"/>
      <c r="B34" s="63" t="s">
        <v>80</v>
      </c>
      <c r="C34" s="64"/>
      <c r="D34" s="64"/>
      <c r="E34" s="65"/>
      <c r="F34" s="112">
        <f>SUM(F6:F33)</f>
        <v>0</v>
      </c>
      <c r="G34" s="52"/>
    </row>
    <row r="35" spans="1:7" ht="15">
      <c r="A35" s="60"/>
      <c r="B35" s="63" t="s">
        <v>81</v>
      </c>
      <c r="C35" s="67" t="s">
        <v>78</v>
      </c>
      <c r="D35" s="67">
        <v>21</v>
      </c>
      <c r="E35" s="68"/>
      <c r="F35" s="66">
        <f>F34*(D35)%</f>
        <v>0</v>
      </c>
      <c r="G35" s="52"/>
    </row>
    <row r="36" spans="1:7" ht="15">
      <c r="A36" s="60"/>
      <c r="B36" s="63" t="s">
        <v>82</v>
      </c>
      <c r="C36" s="67"/>
      <c r="D36" s="67"/>
      <c r="E36" s="69"/>
      <c r="F36" s="66">
        <f>SUM(F34:F35)</f>
        <v>0</v>
      </c>
      <c r="G36" s="52"/>
    </row>
    <row r="37" spans="1:7" ht="15.75" thickBot="1">
      <c r="A37" s="70"/>
      <c r="B37" s="127"/>
      <c r="C37" s="128"/>
      <c r="D37" s="128"/>
      <c r="E37" s="129"/>
      <c r="F37" s="128"/>
      <c r="G37" s="130"/>
    </row>
  </sheetData>
  <mergeCells count="2">
    <mergeCell ref="C4:D4"/>
    <mergeCell ref="B37:G37"/>
  </mergeCells>
  <conditionalFormatting sqref="C11:D29">
    <cfRule type="expression" priority="1" dxfId="0" stopIfTrue="1">
      <formula>$E11=0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B44" sqref="B44"/>
    </sheetView>
  </sheetViews>
  <sheetFormatPr defaultColWidth="9.140625" defaultRowHeight="15"/>
  <cols>
    <col min="2" max="2" width="27.140625" style="0" customWidth="1"/>
    <col min="5" max="5" width="35.421875" style="0" customWidth="1"/>
    <col min="6" max="6" width="11.00390625" style="0" customWidth="1"/>
    <col min="7" max="7" width="11.7109375" style="0" customWidth="1"/>
  </cols>
  <sheetData>
    <row r="1" spans="1:7" ht="18">
      <c r="A1" s="32"/>
      <c r="B1" s="33" t="s">
        <v>58</v>
      </c>
      <c r="C1" s="32"/>
      <c r="D1" s="32"/>
      <c r="E1" s="34"/>
      <c r="F1" s="32"/>
      <c r="G1" s="32"/>
    </row>
    <row r="2" spans="1:7" ht="15.75">
      <c r="A2" s="32"/>
      <c r="B2" s="35" t="s">
        <v>59</v>
      </c>
      <c r="C2" s="32" t="s">
        <v>60</v>
      </c>
      <c r="D2" s="32"/>
      <c r="E2" s="34"/>
      <c r="F2" s="32"/>
      <c r="G2" s="32"/>
    </row>
    <row r="3" spans="1:7" ht="15.75">
      <c r="A3" s="32"/>
      <c r="B3" s="36" t="s">
        <v>61</v>
      </c>
      <c r="C3" s="37" t="s">
        <v>101</v>
      </c>
      <c r="D3" s="32"/>
      <c r="E3" s="32"/>
      <c r="F3" s="38" t="s">
        <v>50</v>
      </c>
      <c r="G3" s="32"/>
    </row>
    <row r="4" spans="1:7" ht="15.75" thickBot="1">
      <c r="A4" s="32"/>
      <c r="B4" s="38" t="s">
        <v>62</v>
      </c>
      <c r="C4" s="126">
        <v>45044</v>
      </c>
      <c r="D4" s="126"/>
      <c r="E4" s="32"/>
      <c r="F4" s="32"/>
      <c r="G4" s="32"/>
    </row>
    <row r="5" spans="1:7" ht="15">
      <c r="A5" s="39" t="s">
        <v>63</v>
      </c>
      <c r="B5" s="40" t="s">
        <v>64</v>
      </c>
      <c r="C5" s="41" t="s">
        <v>65</v>
      </c>
      <c r="D5" s="108" t="s">
        <v>66</v>
      </c>
      <c r="E5" s="42" t="s">
        <v>67</v>
      </c>
      <c r="F5" s="41" t="s">
        <v>68</v>
      </c>
      <c r="G5" s="43" t="s">
        <v>69</v>
      </c>
    </row>
    <row r="6" spans="1:7" ht="24.75" customHeight="1">
      <c r="A6" s="44">
        <v>1</v>
      </c>
      <c r="B6" s="45" t="s">
        <v>96</v>
      </c>
      <c r="C6" s="46" t="s">
        <v>70</v>
      </c>
      <c r="D6" s="46">
        <v>10</v>
      </c>
      <c r="E6" s="47">
        <v>0</v>
      </c>
      <c r="F6" s="48">
        <f>D6*E6</f>
        <v>0</v>
      </c>
      <c r="G6" s="49"/>
    </row>
    <row r="7" spans="1:7" ht="18" customHeight="1">
      <c r="A7" s="44">
        <v>2</v>
      </c>
      <c r="B7" s="45" t="s">
        <v>86</v>
      </c>
      <c r="C7" s="46" t="s">
        <v>70</v>
      </c>
      <c r="D7" s="46">
        <v>15</v>
      </c>
      <c r="E7" s="47">
        <v>0</v>
      </c>
      <c r="F7" s="48">
        <f aca="true" t="shared" si="0" ref="F7:F12">D7*E7</f>
        <v>0</v>
      </c>
      <c r="G7" s="49"/>
    </row>
    <row r="8" spans="1:7" ht="15">
      <c r="A8" s="50">
        <v>3</v>
      </c>
      <c r="B8" s="51" t="s">
        <v>88</v>
      </c>
      <c r="C8" s="46" t="s">
        <v>70</v>
      </c>
      <c r="D8" s="46">
        <v>20</v>
      </c>
      <c r="E8" s="47">
        <v>0</v>
      </c>
      <c r="F8" s="48">
        <f t="shared" si="0"/>
        <v>0</v>
      </c>
      <c r="G8" s="52"/>
    </row>
    <row r="9" spans="1:7" ht="15">
      <c r="A9" s="44">
        <v>4</v>
      </c>
      <c r="B9" s="51" t="s">
        <v>97</v>
      </c>
      <c r="C9" s="46" t="s">
        <v>70</v>
      </c>
      <c r="D9" s="46">
        <v>2</v>
      </c>
      <c r="E9" s="47">
        <v>0</v>
      </c>
      <c r="F9" s="48">
        <f t="shared" si="0"/>
        <v>0</v>
      </c>
      <c r="G9" s="52"/>
    </row>
    <row r="10" spans="1:7" ht="32.25" customHeight="1">
      <c r="A10" s="50">
        <v>5</v>
      </c>
      <c r="B10" s="53" t="s">
        <v>98</v>
      </c>
      <c r="C10" s="46" t="s">
        <v>70</v>
      </c>
      <c r="D10" s="46">
        <v>1</v>
      </c>
      <c r="E10" s="47">
        <v>0</v>
      </c>
      <c r="F10" s="48">
        <f t="shared" si="0"/>
        <v>0</v>
      </c>
      <c r="G10" s="52"/>
    </row>
    <row r="11" spans="1:7" ht="76.5" customHeight="1">
      <c r="A11" s="44">
        <v>6</v>
      </c>
      <c r="B11" s="53" t="s">
        <v>99</v>
      </c>
      <c r="C11" s="46" t="s">
        <v>100</v>
      </c>
      <c r="D11" s="46">
        <v>1</v>
      </c>
      <c r="E11" s="47">
        <v>0</v>
      </c>
      <c r="F11" s="48">
        <f t="shared" si="0"/>
        <v>0</v>
      </c>
      <c r="G11" s="52"/>
    </row>
    <row r="12" spans="1:7" ht="27" customHeight="1">
      <c r="A12" s="50">
        <v>7</v>
      </c>
      <c r="B12" s="53" t="s">
        <v>76</v>
      </c>
      <c r="C12" s="46" t="s">
        <v>70</v>
      </c>
      <c r="D12" s="46">
        <v>1</v>
      </c>
      <c r="E12" s="47">
        <v>0</v>
      </c>
      <c r="F12" s="48">
        <f t="shared" si="0"/>
        <v>0</v>
      </c>
      <c r="G12" s="52"/>
    </row>
    <row r="13" spans="1:7" ht="15">
      <c r="A13" s="44">
        <v>8</v>
      </c>
      <c r="B13" s="45"/>
      <c r="C13" s="46"/>
      <c r="D13" s="46"/>
      <c r="E13" s="47"/>
      <c r="F13" s="48"/>
      <c r="G13" s="49"/>
    </row>
    <row r="14" spans="1:7" ht="18" customHeight="1">
      <c r="A14" s="50">
        <v>9</v>
      </c>
      <c r="B14" s="53" t="s">
        <v>77</v>
      </c>
      <c r="C14" s="46" t="s">
        <v>78</v>
      </c>
      <c r="D14" s="46">
        <v>2</v>
      </c>
      <c r="E14" s="47">
        <f>SUM(F6:F13)/100</f>
        <v>0</v>
      </c>
      <c r="F14" s="48">
        <f>D14*E14</f>
        <v>0</v>
      </c>
      <c r="G14" s="52"/>
    </row>
    <row r="15" spans="1:7" ht="15">
      <c r="A15" s="44">
        <v>10</v>
      </c>
      <c r="B15" s="53" t="s">
        <v>79</v>
      </c>
      <c r="C15" s="46" t="s">
        <v>78</v>
      </c>
      <c r="D15" s="46">
        <v>5</v>
      </c>
      <c r="E15" s="47">
        <f>SUM(F6:F13)/100</f>
        <v>0</v>
      </c>
      <c r="F15" s="48">
        <f>D15*E15</f>
        <v>0</v>
      </c>
      <c r="G15" s="52"/>
    </row>
    <row r="16" spans="1:7" ht="15">
      <c r="A16" s="50"/>
      <c r="B16" s="53"/>
      <c r="C16" s="54"/>
      <c r="D16" s="109"/>
      <c r="E16" s="55"/>
      <c r="F16" s="56"/>
      <c r="G16" s="52"/>
    </row>
    <row r="17" spans="1:7" ht="15">
      <c r="A17" s="50"/>
      <c r="B17" s="53"/>
      <c r="C17" s="54"/>
      <c r="D17" s="109"/>
      <c r="E17" s="55"/>
      <c r="F17" s="56"/>
      <c r="G17" s="52"/>
    </row>
    <row r="18" spans="1:7" ht="15">
      <c r="A18" s="50"/>
      <c r="B18" s="51"/>
      <c r="C18" s="54"/>
      <c r="D18" s="109"/>
      <c r="E18" s="55"/>
      <c r="F18" s="56"/>
      <c r="G18" s="52"/>
    </row>
    <row r="19" spans="1:7" ht="15">
      <c r="A19" s="50"/>
      <c r="B19" s="51"/>
      <c r="C19" s="54"/>
      <c r="D19" s="109"/>
      <c r="E19" s="55"/>
      <c r="F19" s="56"/>
      <c r="G19" s="52"/>
    </row>
    <row r="20" spans="1:7" ht="15">
      <c r="A20" s="44"/>
      <c r="B20" s="51"/>
      <c r="C20" s="54"/>
      <c r="D20" s="109"/>
      <c r="E20" s="55"/>
      <c r="F20" s="56"/>
      <c r="G20" s="52"/>
    </row>
    <row r="21" spans="1:7" ht="15">
      <c r="A21" s="50"/>
      <c r="B21" s="51"/>
      <c r="C21" s="57"/>
      <c r="D21" s="110"/>
      <c r="E21" s="58"/>
      <c r="F21" s="59"/>
      <c r="G21" s="52"/>
    </row>
    <row r="22" spans="1:7" ht="15">
      <c r="A22" s="50"/>
      <c r="B22" s="51"/>
      <c r="C22" s="57"/>
      <c r="D22" s="110"/>
      <c r="E22" s="58"/>
      <c r="F22" s="59"/>
      <c r="G22" s="52"/>
    </row>
    <row r="23" spans="1:7" ht="15">
      <c r="A23" s="50"/>
      <c r="B23" s="51"/>
      <c r="C23" s="57"/>
      <c r="D23" s="110"/>
      <c r="E23" s="58"/>
      <c r="F23" s="59"/>
      <c r="G23" s="52"/>
    </row>
    <row r="24" spans="1:7" ht="15">
      <c r="A24" s="60"/>
      <c r="B24" s="51"/>
      <c r="C24" s="57"/>
      <c r="D24" s="110"/>
      <c r="E24" s="58"/>
      <c r="F24" s="59"/>
      <c r="G24" s="52"/>
    </row>
    <row r="25" spans="1:7" ht="15">
      <c r="A25" s="60"/>
      <c r="B25" s="61"/>
      <c r="C25" s="57"/>
      <c r="D25" s="110"/>
      <c r="E25" s="58"/>
      <c r="F25" s="59"/>
      <c r="G25" s="52"/>
    </row>
    <row r="26" spans="1:7" ht="15">
      <c r="A26" s="60"/>
      <c r="B26" s="61"/>
      <c r="C26" s="57"/>
      <c r="D26" s="110"/>
      <c r="E26" s="58"/>
      <c r="F26" s="59"/>
      <c r="G26" s="52"/>
    </row>
    <row r="27" spans="1:7" ht="15">
      <c r="A27" s="60"/>
      <c r="B27" s="62"/>
      <c r="C27" s="57"/>
      <c r="D27" s="110"/>
      <c r="E27" s="58"/>
      <c r="F27" s="59"/>
      <c r="G27" s="52"/>
    </row>
    <row r="28" spans="1:7" ht="15">
      <c r="A28" s="60"/>
      <c r="B28" s="62"/>
      <c r="C28" s="57"/>
      <c r="D28" s="111"/>
      <c r="E28" s="58"/>
      <c r="F28" s="59"/>
      <c r="G28" s="52"/>
    </row>
    <row r="29" spans="1:7" ht="15">
      <c r="A29" s="60"/>
      <c r="B29" s="63" t="s">
        <v>80</v>
      </c>
      <c r="C29" s="64"/>
      <c r="D29" s="64"/>
      <c r="E29" s="65"/>
      <c r="F29" s="112">
        <f>SUM(F6:F28)</f>
        <v>0</v>
      </c>
      <c r="G29" s="52"/>
    </row>
    <row r="30" spans="1:7" ht="15">
      <c r="A30" s="60"/>
      <c r="B30" s="63" t="s">
        <v>81</v>
      </c>
      <c r="C30" s="67" t="s">
        <v>78</v>
      </c>
      <c r="D30" s="67">
        <v>21</v>
      </c>
      <c r="E30" s="68"/>
      <c r="F30" s="66">
        <f>F29*(D30)%</f>
        <v>0</v>
      </c>
      <c r="G30" s="52"/>
    </row>
    <row r="31" spans="1:7" ht="15">
      <c r="A31" s="60"/>
      <c r="B31" s="63" t="s">
        <v>82</v>
      </c>
      <c r="C31" s="67"/>
      <c r="D31" s="67"/>
      <c r="E31" s="69"/>
      <c r="F31" s="66">
        <f>SUM(F29:F30)</f>
        <v>0</v>
      </c>
      <c r="G31" s="52"/>
    </row>
    <row r="32" spans="1:7" ht="15.75" thickBot="1">
      <c r="A32" s="70"/>
      <c r="B32" s="127"/>
      <c r="C32" s="128"/>
      <c r="D32" s="128"/>
      <c r="E32" s="129"/>
      <c r="F32" s="128"/>
      <c r="G32" s="130"/>
    </row>
  </sheetData>
  <mergeCells count="2">
    <mergeCell ref="C4:D4"/>
    <mergeCell ref="B32:G32"/>
  </mergeCells>
  <conditionalFormatting sqref="C16:D24">
    <cfRule type="expression" priority="1" dxfId="0" stopIfTrue="1">
      <formula>$E16=0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verv02</dc:creator>
  <cp:keywords/>
  <dc:description/>
  <cp:lastModifiedBy>verv02</cp:lastModifiedBy>
  <dcterms:created xsi:type="dcterms:W3CDTF">2024-02-08T06:27:34Z</dcterms:created>
  <dcterms:modified xsi:type="dcterms:W3CDTF">2024-05-15T05:50:54Z</dcterms:modified>
  <cp:category/>
  <cp:version/>
  <cp:contentType/>
  <cp:contentStatus/>
</cp:coreProperties>
</file>