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 AV VR vybavení\"/>
    </mc:Choice>
  </mc:AlternateContent>
  <xr:revisionPtr revIDLastSave="0" documentId="13_ncr:1_{63099D72-D735-404E-82B9-DE9F6692928F}" xr6:coauthVersionLast="47" xr6:coauthVersionMax="47" xr10:uidLastSave="{00000000-0000-0000-0000-000000000000}"/>
  <bookViews>
    <workbookView xWindow="-120" yWindow="-120" windowWidth="29040" windowHeight="15840" xr2:uid="{81152126-4BCC-4316-BFE7-A7BE3790AEBF}"/>
  </bookViews>
  <sheets>
    <sheet name="List1" sheetId="1" r:id="rId1"/>
  </sheets>
  <definedNames>
    <definedName name="_xlnm.Print_Area" localSheetId="0">List1!$A$1:$J$100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 s="1"/>
  <c r="G20" i="1"/>
  <c r="E21" i="1"/>
  <c r="H21" i="1" s="1"/>
  <c r="G21" i="1"/>
  <c r="E93" i="1"/>
  <c r="H93" i="1" s="1"/>
  <c r="E29" i="1"/>
  <c r="H29" i="1" s="1"/>
  <c r="G93" i="1"/>
  <c r="G74" i="1"/>
  <c r="E74" i="1"/>
  <c r="H74" i="1" s="1"/>
  <c r="G70" i="1"/>
  <c r="G71" i="1"/>
  <c r="G72" i="1"/>
  <c r="G73" i="1"/>
  <c r="G69" i="1"/>
  <c r="E70" i="1"/>
  <c r="H70" i="1" s="1"/>
  <c r="E71" i="1"/>
  <c r="H71" i="1" s="1"/>
  <c r="E72" i="1"/>
  <c r="H72" i="1" s="1"/>
  <c r="E73" i="1"/>
  <c r="H73" i="1" s="1"/>
  <c r="E69" i="1"/>
  <c r="H69" i="1" s="1"/>
  <c r="G64" i="1"/>
  <c r="E64" i="1"/>
  <c r="H64" i="1" s="1"/>
  <c r="G63" i="1"/>
  <c r="E63" i="1"/>
  <c r="H63" i="1" s="1"/>
  <c r="G59" i="1"/>
  <c r="G60" i="1"/>
  <c r="G61" i="1"/>
  <c r="G62" i="1"/>
  <c r="G58" i="1"/>
  <c r="G54" i="1"/>
  <c r="G55" i="1"/>
  <c r="G56" i="1"/>
  <c r="G57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5" i="1"/>
  <c r="E37" i="1"/>
  <c r="H37" i="1" s="1"/>
  <c r="E35" i="1"/>
  <c r="H35" i="1" s="1"/>
  <c r="E36" i="1"/>
  <c r="H36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G34" i="1"/>
  <c r="E34" i="1"/>
  <c r="H34" i="1" s="1"/>
  <c r="G30" i="1"/>
  <c r="E30" i="1"/>
  <c r="H30" i="1" s="1"/>
  <c r="G29" i="1"/>
  <c r="G28" i="1"/>
  <c r="E28" i="1"/>
  <c r="H28" i="1" s="1"/>
  <c r="G24" i="1" l="1"/>
  <c r="H24" i="1"/>
  <c r="G94" i="1"/>
  <c r="H65" i="1"/>
  <c r="H94" i="1"/>
  <c r="G65" i="1"/>
  <c r="G96" i="1" l="1"/>
  <c r="H96" i="1"/>
</calcChain>
</file>

<file path=xl/sharedStrings.xml><?xml version="1.0" encoding="utf-8"?>
<sst xmlns="http://schemas.openxmlformats.org/spreadsheetml/2006/main" count="191" uniqueCount="163">
  <si>
    <t>1.1.2.1.1.1.2.4 Movité věci pro KA 6.1 - Laboratoř rozšířené reality (Extended Reality Research Lab, ERRL)</t>
  </si>
  <si>
    <t>Ident</t>
  </si>
  <si>
    <t>Položka</t>
  </si>
  <si>
    <t>Parametrizace</t>
  </si>
  <si>
    <t>Ks</t>
  </si>
  <si>
    <t>Cena bez DPH celkem</t>
  </si>
  <si>
    <t>Cena s DPH celkem</t>
  </si>
  <si>
    <t>30006-1</t>
  </si>
  <si>
    <t>30006-2</t>
  </si>
  <si>
    <t>Celkem:</t>
  </si>
  <si>
    <t>1.1.2.1.2.1.1.10 Drobný hmotný majetek pro KA 6.1 Laboratoř rozšířené reality (Extended Reality Research Lab, ERRL)</t>
  </si>
  <si>
    <t>30057-1</t>
  </si>
  <si>
    <t>Bezdrátová sluchátka - s mikrofonem, přes hlavu, okolo uší, adaptivní potlačení hluku, uzavřená konstrukce, 3,5 mm Jack, Bluetooth 5.3, Ambient sound, hlasový asistent, Multipoint, frekvenční rozsah 20-20000 Hz, citlivost 100 dB/mW, impedance 32 Ohm, měnič 40 mm, výdrž baterie až 65 h, černé provedení.</t>
  </si>
  <si>
    <t>30057-2</t>
  </si>
  <si>
    <t>Sada tří univerzálních pohybových senzorů k virtuální realitě. Díky baterii s kapacitou 370 mAh vydrží senzor až 10 hodin provozu.</t>
  </si>
  <si>
    <t>Podporované VR headsety: Vive, Oculus, PlayStation VR, Pimax a další</t>
  </si>
  <si>
    <t>Rozhraní: Bluetooth 4.2, USB 2.0 (přijímač)</t>
  </si>
  <si>
    <t>Dosah: 5 m</t>
  </si>
  <si>
    <t>30060 - 2</t>
  </si>
  <si>
    <t>Aktivní dvoupásmový monitor s DSP, pro blízký poslech, k mixu a masteringu, reproduktory 5“ + 1“, 3 poslechové režimy, 25 přednastavení ekvalizéru, bi-amp zesilovač třídy D, 35 W + 20 W, přesné podání detailů, vynikající dynamika, přizpůsobení akustice místnosti.</t>
  </si>
  <si>
    <t>30063 - 1</t>
  </si>
  <si>
    <t>30063 - 2</t>
  </si>
  <si>
    <t>Pouzdro na tablet 30063-1, zavírací, tvrdé. Slot na dotykové pero, stojánek, magnetický systém.</t>
  </si>
  <si>
    <t>30065 - 1</t>
  </si>
  <si>
    <t>40 haptických bodů, bezdrátové připojení (Bluetooth 4.2/USB-C), 18 hodin výdrž, kompatibilita s PC/VR/konzolemi, hmotnost 1,7 kg, univerzální velikost.</t>
  </si>
  <si>
    <t>přenosné rolovací zelené plátno,úhlopříčka 239 cm, rozměry 190 x 145 cm</t>
  </si>
  <si>
    <t>Širokoúhlé projekční plátno s mobilní trojnožkou, 120"</t>
  </si>
  <si>
    <t>outdoorová kamera • 5,3K video / 60 fps • 27 Mpx • stabilizace obrazu HyperSmooth 5.0 • dotykový displej • přední selfie displej • vodotěsnost do 10 m bez pouzdra • Wi-Fi • Bluetooth • GPS • slot na microSDXC • USB-C • časosběrný režim</t>
  </si>
  <si>
    <t>30071 - 1</t>
  </si>
  <si>
    <t xml:space="preserve">digitální fotoaparát • objektiv 18–50 mm • 20,1Mpx CMOS snímač • světelnost objektivu f/1.8–4 • 4K video (30/25/24 p) • stabilizace obrazu • citlivost ISO až 12 800 • 7,5cm dotykový polohovatelný LCD displej • vlogovací fotoaparát • inteligentní mikrofon • štít proti větru </t>
  </si>
  <si>
    <t>30072 - 1</t>
  </si>
  <si>
    <t>MIDI klávesy - 32 kláves, mini klávesy, s polovyváženou klaviaturou, s dynamikou, lesklý povrch kláves, USB a DIN MIDI, DIN MIDI Out, MIDI USB to Host, vstup na pedál</t>
  </si>
  <si>
    <t>Mikrofon - na stativ, připojení skrze 3,5mm Jack a USB, kondenzátorový, směrové snímání, frekvence od 20 do 20000 Hz, ovladač Volume, sluchátkový výstup, pop filtr a stojánek v balení, vhodný pro mluvené slovo, zpěv</t>
  </si>
  <si>
    <t>Magnetická tabule s keramickým povrchem, pro psaní popisovačem, hliníkový rám, v balení montážní sada, rozměr 1200mm×2000mm×15mm (V×Š×H)</t>
  </si>
  <si>
    <t>vysoce přesná 3D kamera určená pro sledování pohybů rukou a prstů v reálném čase, optimalizovaná pro interaktivní aplikace v AR/VR a bezdotykové ovládání.</t>
  </si>
  <si>
    <t>monitor vitálních funkcí s funkcemi jako měření EKG, saturace kyslíku (SpO2), srdeční frekvence, krevního tlaku a tělesné teploty; kompaktní přenosné zařízení, Bluetooth konektivita, vestavěná baterie s výdrží až 72 hodin.</t>
  </si>
  <si>
    <t>lehké inteligentní brýle pro rozšířenou realitu s displejem micro OLED, podporující 3D vizualizaci, virtuální pracovní plochy a dálkovou asistenci, určené pro profesionální využití.</t>
  </si>
  <si>
    <t>30078-1</t>
  </si>
  <si>
    <t>Mixážní pult - analogový s USB výstupem, 8 kanálů, 16 integrovaných efektů, vstupy: 4× Combo XLR, 4× 6,3 mm Jack, výstupy: 4× 6,3 mm Jack, 2× RCA, 6,3mm Jack sluchátkový výstup, ekvalizér, integrovaný kompresor, low-cut, pan/bal, phantomové napájení +48V, tahové potenciometry. Připojení pomocí USB, Bluetooth či TransFlash</t>
  </si>
  <si>
    <t>30079-1</t>
  </si>
  <si>
    <t>360 kamera - modulární akční outdoorová kamera, vyměnitelné objektivy, 5.7K 360° objektiv, 4K Boost objektiv, kvalita UHD 4K, aktivní HDR režim, 6K širokoúhlý režim, stabilizace obrazu FlowState, horizontální zámek, 3 mikrofony, potlačení okolního hluku, stupeň krytí IPX8, okamžitý ZOOM</t>
  </si>
  <si>
    <t>Externí zvuková karta - připojení přes USB-C, vhodná na nahrávání hudby, Phantomové napájení +48 V, s LED indikací, s potenciometry, funkce nastavení hlasitosti, vzorkovací frekvence 192 kHz, bitová hloubka 24 bit, 4 kanály, vstup 4× Jack 6,3 mm, 4× XLR, 1× MIDI, 2× Hi-Z, výstup 4× Jack 6,3 mm, 1× MIDI, včetně kabelu s konektorem USB-A, software součástí balení.</t>
  </si>
  <si>
    <t>Datový kabel - pro brýle VR, podpora vysokorychlostních datových přenosů, konektor pro Headset USB-C v pravém úhlu, pro počítač USB-C rovný, vhodný pro PC či notebook vybavený kompatibilním konektorem USB-C s rozhraním USB 3.2. a HW konfigurací pro hraní ve VR, délka 5 m. Šířka pásma: 5 Gbps.</t>
  </si>
  <si>
    <t>03 - Z01</t>
  </si>
  <si>
    <t>03 - Z02</t>
  </si>
  <si>
    <t>Dotykové pero (stylus) - na tablet, aktivní, plastový hrot, Bluetooth, rozpoznání přítlaku, Palm rejection, vyměnitelný hrot, výdrž až 12 h, magnetické nabíjení.</t>
  </si>
  <si>
    <t>03 - Z03</t>
  </si>
  <si>
    <t>Nabíječka do sítě - celkový výkon 35 W. 2 výstupy typu USB-C</t>
  </si>
  <si>
    <t>03 - Z04</t>
  </si>
  <si>
    <t>Držák na stůl pro telefon/tablet s nastavitelným ramenem. Ohebný a přizpůsobivý. Pro telefony a tablety s úhlopříčkou do 13". 360° kloub. Možnost klešžového uchycení k desce stolu.</t>
  </si>
  <si>
    <t>03 - Z05</t>
  </si>
  <si>
    <t>herní ovladač • kompatibilní s Windows, Android, iOS, Nintendo Switch a PS3 • Bluetooth 5.0 • dobíjecí lithium-iontová baterie 600 mAh • 2 vibrační motory • senzor pohybu • LED osvětlení • Plug &amp; Play</t>
  </si>
  <si>
    <t>03 - Z08</t>
  </si>
  <si>
    <t>IP kamera - vnitřní, s maximálním rozlišením videa 2048 × 1080 px, noční vidění s maximálním dosvitem 10 m, 125° zorný úhel, s detekcí pohybu a zvuku, vestavěný mikrofon, vestavěný reproduktor a obousměrný zvuk, notifikace do mobilu, připojení přes WiFi 2,4 GHz. Pohyb 360° horizontálně, 96° vertikálně.</t>
  </si>
  <si>
    <t>03 - Z10</t>
  </si>
  <si>
    <t>VR Stand, Display Holder and Controller Holder Compatible with Quest 2/Quest 1/Rift/Rift S/GO/HTC Vive/Vive Pro/Valve Index/PSVR 2/PICO VR Headset and Controller, Black.</t>
  </si>
  <si>
    <t>03 - Z11</t>
  </si>
  <si>
    <t>Držák na sluchátka určený k připevnění na desku stolu. Vyroben je z kombinace ocele a odolného plastu. Ocelová svorka umožňuje snadnou montáž na desku o tloušťce 5 až 45 mm. Pro 1-2 sluchátka.</t>
  </si>
  <si>
    <t>1.1.2.1.2.1.2.5 Materiál pro KA 6.1 - Laboratoř rozšířené reality (Extended Reality Research Lab, ERRL)</t>
  </si>
  <si>
    <t>Monitor tepu - set hrudního popruhu a vysílače, bluetooth smart , kódavané pásmo 5 kHz a ANT+. Vysílač umí uchovat 1 záznam o průběhu tepové frekvence, který je následně možný přenést např. do mobilní aplikace, kterou je nejdříve spuštěn. Uvedené pásmo 5 kHz je také označováno jako "GymLink" což znamená, že je vysílač lze používat pro měření tepové frekvence u převážné většiny aerobních trenažérů od nejrůznějších výrobců.</t>
  </si>
  <si>
    <t>30116 - 1</t>
  </si>
  <si>
    <t>30116 - 2</t>
  </si>
  <si>
    <t>30116 - 3</t>
  </si>
  <si>
    <t>Paměťová karta 512 GB - micro SDXC, rychlost čtení až 160 MB/s, Speed Class 10, UHS-I, U3 Speed, Video Speed Class V30, Application Performance A2, adaptér na klasickou SD v balení.</t>
  </si>
  <si>
    <t>Funkce:</t>
  </si>
  <si>
    <t>Připojení přes port USB-C</t>
  </si>
  <si>
    <t>Délka kabelu 180 mm</t>
  </si>
  <si>
    <t>Dodávka energie: 60 W</t>
  </si>
  <si>
    <t>Rozlišení videa:</t>
  </si>
  <si>
    <t>4K@30 Hz (HDMI) (režim duálního zobrazení HDMI)</t>
  </si>
  <si>
    <t>1080p@60 Hz (VGA)</t>
  </si>
  <si>
    <t>1080p@60 Hz (režim trojitého zobrazení)</t>
  </si>
  <si>
    <t>Porty:</t>
  </si>
  <si>
    <t>USB Type-C PD</t>
  </si>
  <si>
    <t>USB Type-C Data</t>
  </si>
  <si>
    <t>2× USB 2.0 Type-A</t>
  </si>
  <si>
    <t>2× HDMI</t>
  </si>
  <si>
    <t>VGA</t>
  </si>
  <si>
    <t>RJ45</t>
  </si>
  <si>
    <t>3× USB 3.2 Gen 1 Type-A</t>
  </si>
  <si>
    <t>SD</t>
  </si>
  <si>
    <t>microSD</t>
  </si>
  <si>
    <t>3,5mm audio konektor</t>
  </si>
  <si>
    <t>Ultra High Speed HDMI 2.1 kabel 8K@60Hz, 4K@120Hz délka 5m kovové pozlacené konektory.</t>
  </si>
  <si>
    <t>Cena bez DPH/ks</t>
  </si>
  <si>
    <t>Cena s DPH/ks</t>
  </si>
  <si>
    <t xml:space="preserve">Podpis osoby oprávněné jednat za účastníka zadávacího řízení: </t>
  </si>
  <si>
    <t>…..........................................................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</si>
  <si>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</si>
  <si>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</si>
  <si>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</si>
  <si>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</si>
  <si>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</si>
  <si>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</si>
  <si>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</si>
  <si>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</si>
  <si>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>Nabízený produkt</t>
  </si>
  <si>
    <t>PartNo</t>
  </si>
  <si>
    <t xml:space="preserve">Přenosný AR headset </t>
  </si>
  <si>
    <t xml:space="preserve">VR headset </t>
  </si>
  <si>
    <t>AR brýle s vysokým rozlišením displeje, širokým zorným polem, lehkou konstrukcí, nízkou hmotností, připojením přes USB-C, podporou 2D/3D obsahu a kompatibilitou s různými zařízeními pro produktivní i multimediální využití.</t>
  </si>
  <si>
    <t>VR systém s rozlišením 5K (kombinovaně 4896 × 2448), 120Hz obnovovací frekvencí, 120° zorným polem, přesným sledováním 6DoF, ergonomickým designem, prostorovým zvukem, ovladači s haptickou odezvou a kompletním příslušenstvím.</t>
  </si>
  <si>
    <t>VR headset s rozlišením až 4K+, 120-144 Hz obnovovací frekvencí, 110-130° zorným polem, 6DoF sledováním pohybu, ergonomickými ovladači, prostorovým zvukem, podporou USB a DisplayPort, kompatibilitou s PC VR platformami a nastavitelnou ergonomií pro maximální pohodlí.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</si>
  <si>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</si>
  <si>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</si>
  <si>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</si>
  <si>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</si>
  <si>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</si>
  <si>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</si>
  <si>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</si>
  <si>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</si>
  <si>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</si>
  <si>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</si>
  <si>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</si>
  <si>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>Studiová sluchátka, Cirkumaurální, otevřená záda, dynamická, frekvenční rozsah 5–22 000 Hz, impedance 32 Ohm, akustický tlak 101 dB, kožené a velurové náušníky, odnímatelný oboustranný hladký kabel 2 m, vstup 3,5 mm stereo mini jack, kalibrační plug-in (PC/Mac, AU, VST3, AAX)</t>
  </si>
  <si>
    <t>34" LED zakřivený monitor je vybaven WQHD rozlišením 3440 x 1440,VA nebo IPS, HDR 400, obnovovací frekvence 165 Hz, jasem 500 cd/m2, kontrast 1000 : 1, připojení 2 x HDMI 2.0, 2x Display port 1.4, 3 x USB, audio výstup na sluchátka, reproduktor 2x2W, VESA, Low Blue Light.</t>
  </si>
  <si>
    <t>Tablet - displej 12,4" QHD 2560 × 1600 TFT, CPU 2,4 GHz, RAM 12 GB, kapacita úložiště 256 GB, paměťová karta až 1000 GB, WiFi, Bluetooth, GPS, OTG, zadní fotoaparát  a přední fotoaparát, odolný dle IP68, USB-C, 45W rychlé nabíjení, baterie 10000 mAh</t>
  </si>
  <si>
    <t>Vysoce odolný externí SSD, kapacita 2 TB, rozhraní USB 3.2 Gen2 typ-C, rychlost čtení/zápisu až 1050/1000 MB/s, úroveň krytí IP55, podpora zaheslování souborů s 256-bit AES šifrováním.</t>
  </si>
  <si>
    <t>Tablet - displej 10,9" QHD 2360 × 1640 IPS, 8jádrové CPU s 8jádrovou GPU, 16jádrový Neural Engine, RAM 8 GB, kapacita úložiště 256 GB, WiFi, Bluetooth, zadní fotoaparát 12 Mpx, přední fotoaparát 12 Mpx, USB-C, 20W rychlé nabíjení, iPadOS</t>
  </si>
  <si>
    <t>Nabídková cena pro ČÁST 10b celkem (součet cen za tři výše uvedené kategorie):</t>
  </si>
  <si>
    <t xml:space="preserve">Příloha č. 10b: </t>
  </si>
  <si>
    <t>Formulář  nabídky - část 10b - Laboratoř rozšířené reality (Extended Reality Research Lab, ERRL)</t>
  </si>
  <si>
    <t xml:space="preserve">Bezdrátová sluchátka  </t>
  </si>
  <si>
    <t xml:space="preserve">Senzory pohybu pro volný pohyb ve VR  </t>
  </si>
  <si>
    <t xml:space="preserve">LCD monitor Quad HD  </t>
  </si>
  <si>
    <t xml:space="preserve">Přenosný VR headset  </t>
  </si>
  <si>
    <t xml:space="preserve">Studiové zvukové monitory  </t>
  </si>
  <si>
    <t xml:space="preserve">Tablet  </t>
  </si>
  <si>
    <t xml:space="preserve">Pouzdro na tablet  </t>
  </si>
  <si>
    <t xml:space="preserve">Brýle pro VR  </t>
  </si>
  <si>
    <t xml:space="preserve">Přenosný haptický oblek  </t>
  </si>
  <si>
    <t xml:space="preserve">Zelené plátno  </t>
  </si>
  <si>
    <t xml:space="preserve">Bílé přenosné plátno  </t>
  </si>
  <si>
    <t xml:space="preserve">Lehká přenosná kamera s vysokým rozlišením  </t>
  </si>
  <si>
    <t xml:space="preserve">Kamera s vysokým rozlišením  </t>
  </si>
  <si>
    <t xml:space="preserve">Monofonní analogový syntezátor  </t>
  </si>
  <si>
    <t xml:space="preserve">Mikrofon na stativ  </t>
  </si>
  <si>
    <t xml:space="preserve">Magnetická tabule  </t>
  </si>
  <si>
    <t xml:space="preserve">Kamera pro sledování pohybu rukou  </t>
  </si>
  <si>
    <t xml:space="preserve">Osobní EKG přístroj, monitor srdce  </t>
  </si>
  <si>
    <t xml:space="preserve">Přenosný AR headset  </t>
  </si>
  <si>
    <t xml:space="preserve">Profesionální mixážní pult  </t>
  </si>
  <si>
    <t xml:space="preserve">Přenosná 3D a VR kamera  </t>
  </si>
  <si>
    <t xml:space="preserve">Externí zvuková karta  </t>
  </si>
  <si>
    <t xml:space="preserve">USB kabely podporující data a napájení  </t>
  </si>
  <si>
    <t xml:space="preserve">Externí disk 2TB  </t>
  </si>
  <si>
    <t xml:space="preserve">Dotykové pero pro tablet 03-Z01  </t>
  </si>
  <si>
    <t xml:space="preserve">Napájecí adaptér   </t>
  </si>
  <si>
    <t xml:space="preserve">Stolní držák na telefon/tablet  </t>
  </si>
  <si>
    <t xml:space="preserve">Gamepad  </t>
  </si>
  <si>
    <t xml:space="preserve">Vnitřní IP kamera  </t>
  </si>
  <si>
    <t xml:space="preserve">Stojan na VR set  </t>
  </si>
  <si>
    <t xml:space="preserve">Držák sluchátek  </t>
  </si>
  <si>
    <t xml:space="preserve">Monitor tepu  </t>
  </si>
  <si>
    <t xml:space="preserve">Myš  </t>
  </si>
  <si>
    <t xml:space="preserve">SD paměťová karta 512 GB  </t>
  </si>
  <si>
    <t xml:space="preserve">Dokovací stanice USB C 14v1  </t>
  </si>
  <si>
    <t xml:space="preserve">Kabely HDMI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</si>
  <si>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Pokročilý AR headset pro profesionální využití s 70° zorným polem, vysokým rozlišením, 8-12 GB RAM, 128 GB úložištěm, 6DoF sledováním, Wi-Fi 6, Bluetooth 5.0, USB-C, hmotností cca 260-300 g a výdrží baterie 2-3 hodiny.
</t>
  </si>
  <si>
    <t>Pokročilý AR/VR headset s vysokým rozlišením, 256 GB úložištěm, špičkovým zobrazením v reálném čase, prostorovým zvukem, sledováním očí a gest, intuitivním ovládáním a podporou profesionálních aplikací.</t>
  </si>
  <si>
    <t>Myš - bezdrátová, optická, připojení skrze bluetooth a USB, na 1 baterii, klasické kolečko, maximální dosah 10 m.</t>
  </si>
  <si>
    <t>Myš - bezdrátová, vertikální, optická, dosah až 10m (2.4G mode) / 8m (BT mode)silent click, Plug &amp; Play, 2.4 Ghz USB-A přijímač /  BT, USB-C konektor</t>
  </si>
  <si>
    <t>Myš - bezdrátová, laserová, připojení skrze bluetooth, na 1 baterii, dotyková tlačítka, s dotykovou ploškou. USB-C/Lightning kabel.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</si>
</sst>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23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1"/>
      <color theme="1"/>
      <name val="Aptos Narrow"/>
      <charset val="238"/>
      <scheme val="minor"/>
    </font>
    <font>
      <b/>
      <sz val="16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ptos Narrow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Aptos Narrow"/>
      <charset val="238"/>
      <scheme val="minor"/>
    </font>
    <font>
      <sz val="11"/>
      <name val="Aptos Narrow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6" fontId="2" fillId="5" borderId="3" xfId="0" applyNumberFormat="1" applyFont="1" applyFill="1" applyBorder="1" applyAlignment="1">
      <alignment vertical="center"/>
    </xf>
    <xf numFmtId="0" fontId="3" fillId="6" borderId="0" xfId="0" applyFont="1" applyFill="1"/>
    <xf numFmtId="0" fontId="0" fillId="4" borderId="0" xfId="0" applyFill="1"/>
    <xf numFmtId="0" fontId="9" fillId="6" borderId="3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2" fillId="6" borderId="8" xfId="0" applyFont="1" applyFill="1" applyBorder="1" applyAlignment="1">
      <alignment horizontal="center" vertical="center"/>
    </xf>
    <xf numFmtId="6" fontId="11" fillId="5" borderId="3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7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8" fillId="4" borderId="3" xfId="0" applyFont="1" applyFill="1" applyBorder="1" applyAlignment="1">
      <alignment horizontal="right" vertical="center" wrapText="1"/>
    </xf>
    <xf numFmtId="0" fontId="1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12" fillId="4" borderId="0" xfId="0" applyFont="1" applyFill="1"/>
    <xf numFmtId="0" fontId="13" fillId="4" borderId="0" xfId="0" applyFont="1" applyFill="1"/>
    <xf numFmtId="0" fontId="17" fillId="0" borderId="3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6" fillId="4" borderId="0" xfId="0" applyFont="1" applyFill="1" applyAlignment="1">
      <alignment horizontal="left" vertical="center" wrapText="1"/>
    </xf>
    <xf numFmtId="0" fontId="14" fillId="0" borderId="3" xfId="0" applyFont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top" wrapText="1"/>
    </xf>
    <xf numFmtId="0" fontId="14" fillId="9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2" fillId="8" borderId="2" xfId="0" applyFont="1" applyFill="1" applyBorder="1"/>
    <xf numFmtId="0" fontId="12" fillId="8" borderId="11" xfId="0" applyFont="1" applyFill="1" applyBorder="1"/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wrapText="1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wrapText="1"/>
    </xf>
    <xf numFmtId="0" fontId="21" fillId="0" borderId="7" xfId="0" applyFont="1" applyBorder="1" applyAlignment="1">
      <alignment horizontal="center" vertical="center"/>
    </xf>
    <xf numFmtId="8" fontId="21" fillId="6" borderId="3" xfId="0" applyNumberFormat="1" applyFont="1" applyFill="1" applyBorder="1" applyAlignment="1">
      <alignment horizontal="center" vertical="center"/>
    </xf>
    <xf numFmtId="6" fontId="21" fillId="6" borderId="3" xfId="0" applyNumberFormat="1" applyFont="1" applyFill="1" applyBorder="1" applyAlignment="1">
      <alignment horizontal="center" vertical="center"/>
    </xf>
    <xf numFmtId="8" fontId="21" fillId="6" borderId="5" xfId="0" applyNumberFormat="1" applyFont="1" applyFill="1" applyBorder="1" applyAlignment="1">
      <alignment horizontal="center" vertical="center"/>
    </xf>
    <xf numFmtId="6" fontId="21" fillId="6" borderId="5" xfId="0" applyNumberFormat="1" applyFont="1" applyFill="1" applyBorder="1" applyAlignment="1">
      <alignment horizontal="center" vertical="center"/>
    </xf>
    <xf numFmtId="8" fontId="21" fillId="6" borderId="6" xfId="0" applyNumberFormat="1" applyFont="1" applyFill="1" applyBorder="1" applyAlignment="1">
      <alignment horizontal="center" vertical="center"/>
    </xf>
    <xf numFmtId="6" fontId="21" fillId="6" borderId="6" xfId="0" applyNumberFormat="1" applyFont="1" applyFill="1" applyBorder="1" applyAlignment="1">
      <alignment horizontal="center" vertical="center"/>
    </xf>
    <xf numFmtId="8" fontId="21" fillId="6" borderId="7" xfId="0" applyNumberFormat="1" applyFont="1" applyFill="1" applyBorder="1" applyAlignment="1">
      <alignment horizontal="center" vertical="center"/>
    </xf>
    <xf numFmtId="6" fontId="21" fillId="6" borderId="7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21" fillId="3" borderId="7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3" borderId="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6" fontId="21" fillId="6" borderId="8" xfId="0" applyNumberFormat="1" applyFont="1" applyFill="1" applyBorder="1" applyAlignment="1">
      <alignment horizontal="center" vertical="center"/>
    </xf>
    <xf numFmtId="6" fontId="21" fillId="6" borderId="1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6" fontId="21" fillId="5" borderId="21" xfId="0" applyNumberFormat="1" applyFont="1" applyFill="1" applyBorder="1" applyAlignment="1">
      <alignment horizontal="center" vertical="center"/>
    </xf>
    <xf numFmtId="6" fontId="21" fillId="5" borderId="17" xfId="0" applyNumberFormat="1" applyFont="1" applyFill="1" applyBorder="1" applyAlignment="1">
      <alignment horizontal="center" vertical="center"/>
    </xf>
    <xf numFmtId="6" fontId="21" fillId="5" borderId="5" xfId="0" applyNumberFormat="1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6" fontId="21" fillId="5" borderId="15" xfId="0" applyNumberFormat="1" applyFont="1" applyFill="1" applyBorder="1" applyAlignment="1">
      <alignment horizontal="center" vertical="center"/>
    </xf>
    <xf numFmtId="6" fontId="21" fillId="5" borderId="18" xfId="0" applyNumberFormat="1" applyFont="1" applyFill="1" applyBorder="1" applyAlignment="1">
      <alignment horizontal="center" vertical="center"/>
    </xf>
    <xf numFmtId="6" fontId="21" fillId="5" borderId="6" xfId="0" applyNumberFormat="1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6" fontId="21" fillId="5" borderId="16" xfId="0" applyNumberFormat="1" applyFont="1" applyFill="1" applyBorder="1" applyAlignment="1">
      <alignment horizontal="center" vertical="center"/>
    </xf>
    <xf numFmtId="6" fontId="21" fillId="5" borderId="19" xfId="0" applyNumberFormat="1" applyFont="1" applyFill="1" applyBorder="1" applyAlignment="1">
      <alignment horizontal="center" vertical="center"/>
    </xf>
    <xf numFmtId="6" fontId="21" fillId="5" borderId="7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6" fontId="21" fillId="5" borderId="8" xfId="0" applyNumberFormat="1" applyFont="1" applyFill="1" applyBorder="1" applyAlignment="1">
      <alignment horizontal="center" vertical="center"/>
    </xf>
    <xf numFmtId="6" fontId="21" fillId="5" borderId="11" xfId="0" applyNumberFormat="1" applyFont="1" applyFill="1" applyBorder="1" applyAlignment="1">
      <alignment horizontal="center" vertical="center"/>
    </xf>
    <xf numFmtId="6" fontId="21" fillId="5" borderId="3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6" fontId="21" fillId="5" borderId="4" xfId="0" applyNumberFormat="1" applyFont="1" applyFill="1" applyBorder="1" applyAlignment="1">
      <alignment horizontal="center" vertical="center"/>
    </xf>
    <xf numFmtId="6" fontId="21" fillId="5" borderId="10" xfId="0" applyNumberFormat="1" applyFont="1" applyFill="1" applyBorder="1" applyAlignment="1">
      <alignment horizontal="center" vertical="center"/>
    </xf>
    <xf numFmtId="6" fontId="21" fillId="6" borderId="25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6" fontId="21" fillId="6" borderId="10" xfId="0" applyNumberFormat="1" applyFont="1" applyFill="1" applyBorder="1" applyAlignment="1">
      <alignment horizontal="center" vertical="center"/>
    </xf>
    <xf numFmtId="6" fontId="21" fillId="6" borderId="12" xfId="0" applyNumberFormat="1" applyFont="1" applyFill="1" applyBorder="1" applyAlignment="1">
      <alignment horizontal="center" vertical="center"/>
    </xf>
    <xf numFmtId="6" fontId="21" fillId="6" borderId="7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 wrapText="1"/>
    </xf>
    <xf numFmtId="6" fontId="21" fillId="6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6" fontId="21" fillId="6" borderId="14" xfId="0" applyNumberFormat="1" applyFont="1" applyFill="1" applyBorder="1" applyAlignment="1">
      <alignment horizontal="center" vertical="center"/>
    </xf>
    <xf numFmtId="6" fontId="21" fillId="6" borderId="17" xfId="0" applyNumberFormat="1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6" fontId="21" fillId="6" borderId="15" xfId="0" applyNumberFormat="1" applyFont="1" applyFill="1" applyBorder="1" applyAlignment="1">
      <alignment horizontal="center" vertical="center"/>
    </xf>
    <xf numFmtId="6" fontId="21" fillId="6" borderId="18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6" fontId="21" fillId="6" borderId="20" xfId="0" applyNumberFormat="1" applyFont="1" applyFill="1" applyBorder="1" applyAlignment="1">
      <alignment horizontal="center" vertical="center"/>
    </xf>
    <xf numFmtId="6" fontId="21" fillId="6" borderId="19" xfId="0" applyNumberFormat="1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9270-2E98-4ECE-94F5-F96A38ABC828}">
  <sheetPr>
    <pageSetUpPr fitToPage="1"/>
  </sheetPr>
  <dimension ref="A1:K242"/>
  <sheetViews>
    <sheetView tabSelected="1" topLeftCell="A49" zoomScaleNormal="100" workbookViewId="0">
      <selection activeCell="B74" sqref="B74:B92"/>
    </sheetView>
  </sheetViews>
  <sheetFormatPr defaultRowHeight="14.25"/>
  <cols>
    <col min="1" max="1" width="12.125" customWidth="1"/>
    <col min="2" max="2" width="51" bestFit="1" customWidth="1"/>
    <col min="3" max="3" width="94.375" customWidth="1"/>
    <col min="4" max="4" width="16" customWidth="1"/>
    <col min="5" max="5" width="16.25" customWidth="1"/>
    <col min="6" max="6" width="9.125" bestFit="1" customWidth="1"/>
    <col min="7" max="7" width="19" customWidth="1"/>
    <col min="8" max="8" width="18.875" customWidth="1"/>
    <col min="9" max="9" width="68" bestFit="1" customWidth="1"/>
    <col min="10" max="10" width="19.75" bestFit="1" customWidth="1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0.25">
      <c r="A2" s="4"/>
      <c r="B2" s="22" t="s">
        <v>120</v>
      </c>
      <c r="C2" s="23" t="s">
        <v>121</v>
      </c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8">
      <c r="A4" s="4"/>
      <c r="B4" s="21" t="s">
        <v>88</v>
      </c>
      <c r="C4" s="21"/>
      <c r="D4" s="4"/>
      <c r="E4" s="21" t="s">
        <v>103</v>
      </c>
      <c r="F4" s="4"/>
      <c r="G4" s="4"/>
      <c r="H4" s="4"/>
      <c r="I4" s="4"/>
      <c r="J4" s="4"/>
    </row>
    <row r="5" spans="1:10" ht="18">
      <c r="A5" s="4"/>
      <c r="B5" s="24" t="s">
        <v>89</v>
      </c>
      <c r="C5" s="5"/>
      <c r="D5" s="4"/>
      <c r="E5" s="59" t="s">
        <v>104</v>
      </c>
      <c r="F5" s="59"/>
      <c r="G5" s="59"/>
      <c r="H5" s="60" t="s">
        <v>105</v>
      </c>
      <c r="I5" s="60"/>
      <c r="J5" s="4"/>
    </row>
    <row r="6" spans="1:10" ht="18">
      <c r="A6" s="4"/>
      <c r="B6" s="24" t="s">
        <v>90</v>
      </c>
      <c r="C6" s="5"/>
      <c r="D6" s="4"/>
      <c r="E6" s="59" t="s">
        <v>106</v>
      </c>
      <c r="F6" s="59"/>
      <c r="G6" s="59"/>
      <c r="H6" s="63" t="s">
        <v>107</v>
      </c>
      <c r="I6" s="63"/>
      <c r="J6" s="4"/>
    </row>
    <row r="7" spans="1:10" ht="18" customHeight="1">
      <c r="A7" s="4"/>
      <c r="B7" s="24" t="s">
        <v>91</v>
      </c>
      <c r="C7" s="5"/>
      <c r="D7" s="4"/>
      <c r="E7" s="61" t="s">
        <v>108</v>
      </c>
      <c r="F7" s="61"/>
      <c r="G7" s="61"/>
      <c r="H7" s="62" t="s">
        <v>109</v>
      </c>
      <c r="I7" s="62"/>
      <c r="J7" s="4"/>
    </row>
    <row r="8" spans="1:10" ht="18" customHeight="1">
      <c r="A8" s="4"/>
      <c r="B8" s="24" t="s">
        <v>92</v>
      </c>
      <c r="C8" s="5"/>
      <c r="D8" s="4"/>
      <c r="E8" s="61"/>
      <c r="F8" s="61"/>
      <c r="G8" s="61"/>
      <c r="H8" s="62"/>
      <c r="I8" s="62"/>
      <c r="J8" s="4"/>
    </row>
    <row r="9" spans="1:10" ht="18">
      <c r="A9" s="4"/>
      <c r="B9" s="24" t="s">
        <v>93</v>
      </c>
      <c r="C9" s="5"/>
      <c r="D9" s="4"/>
      <c r="E9" s="61"/>
      <c r="F9" s="61"/>
      <c r="G9" s="61"/>
      <c r="H9" s="62"/>
      <c r="I9" s="62"/>
      <c r="J9" s="4"/>
    </row>
    <row r="10" spans="1:10" ht="18">
      <c r="A10" s="4"/>
      <c r="B10" s="24" t="s">
        <v>94</v>
      </c>
      <c r="C10" s="5"/>
      <c r="D10" s="4"/>
      <c r="E10" s="61"/>
      <c r="F10" s="61"/>
      <c r="G10" s="61"/>
      <c r="H10" s="62"/>
      <c r="I10" s="62"/>
      <c r="J10" s="4"/>
    </row>
    <row r="11" spans="1:10" ht="18">
      <c r="A11" s="4"/>
      <c r="B11" s="24" t="s">
        <v>95</v>
      </c>
      <c r="C11" s="5"/>
      <c r="D11" s="4"/>
      <c r="E11" s="61"/>
      <c r="F11" s="61"/>
      <c r="G11" s="61"/>
      <c r="H11" s="62"/>
      <c r="I11" s="62"/>
      <c r="J11" s="4"/>
    </row>
    <row r="12" spans="1:10" ht="18">
      <c r="A12" s="4"/>
      <c r="B12" s="24" t="s">
        <v>93</v>
      </c>
      <c r="C12" s="5"/>
      <c r="D12" s="4"/>
      <c r="E12" s="59" t="s">
        <v>110</v>
      </c>
      <c r="F12" s="59"/>
      <c r="G12" s="59"/>
      <c r="H12" s="63" t="s">
        <v>111</v>
      </c>
      <c r="I12" s="63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1" ht="18.75">
      <c r="A18" s="67" t="s">
        <v>0</v>
      </c>
      <c r="B18" s="68"/>
      <c r="C18" s="68"/>
      <c r="D18" s="68"/>
      <c r="E18" s="68"/>
      <c r="F18" s="68"/>
      <c r="G18" s="68"/>
      <c r="H18" s="69"/>
      <c r="I18" s="70"/>
      <c r="J18" s="71"/>
      <c r="K18" s="6"/>
    </row>
    <row r="19" spans="1:11" ht="37.5">
      <c r="A19" s="20" t="s">
        <v>1</v>
      </c>
      <c r="B19" s="8" t="s">
        <v>2</v>
      </c>
      <c r="C19" s="8" t="s">
        <v>3</v>
      </c>
      <c r="D19" s="8" t="s">
        <v>84</v>
      </c>
      <c r="E19" s="8" t="s">
        <v>85</v>
      </c>
      <c r="F19" s="8" t="s">
        <v>4</v>
      </c>
      <c r="G19" s="8" t="s">
        <v>5</v>
      </c>
      <c r="H19" s="8" t="s">
        <v>6</v>
      </c>
      <c r="I19" s="8" t="s">
        <v>96</v>
      </c>
      <c r="J19" s="8" t="s">
        <v>97</v>
      </c>
      <c r="K19" s="6"/>
    </row>
    <row r="20" spans="1:11" ht="51.75" customHeight="1">
      <c r="A20" s="143" t="s">
        <v>7</v>
      </c>
      <c r="B20" s="144" t="s">
        <v>98</v>
      </c>
      <c r="C20" s="145" t="s">
        <v>158</v>
      </c>
      <c r="D20" s="155"/>
      <c r="E20" s="155">
        <f>D20*1.21</f>
        <v>0</v>
      </c>
      <c r="F20" s="156">
        <v>2</v>
      </c>
      <c r="G20" s="155">
        <f>D20*F20</f>
        <v>0</v>
      </c>
      <c r="H20" s="155">
        <f>E20*F20</f>
        <v>0</v>
      </c>
      <c r="I20" s="157"/>
      <c r="J20" s="158"/>
      <c r="K20" s="6"/>
    </row>
    <row r="21" spans="1:11" ht="15.75" customHeight="1">
      <c r="A21" s="146" t="s">
        <v>8</v>
      </c>
      <c r="B21" s="147" t="s">
        <v>99</v>
      </c>
      <c r="C21" s="148" t="s">
        <v>159</v>
      </c>
      <c r="D21" s="159"/>
      <c r="E21" s="160">
        <f>D21*1.21</f>
        <v>0</v>
      </c>
      <c r="F21" s="80">
        <v>1</v>
      </c>
      <c r="G21" s="90">
        <f>D21*F21</f>
        <v>0</v>
      </c>
      <c r="H21" s="90">
        <f>E21*F21</f>
        <v>0</v>
      </c>
      <c r="I21" s="161"/>
      <c r="J21" s="162"/>
      <c r="K21" s="6"/>
    </row>
    <row r="22" spans="1:11" ht="15.75">
      <c r="A22" s="149"/>
      <c r="B22" s="150"/>
      <c r="C22" s="151"/>
      <c r="D22" s="163"/>
      <c r="E22" s="164"/>
      <c r="F22" s="83"/>
      <c r="G22" s="92"/>
      <c r="H22" s="92"/>
      <c r="I22" s="126"/>
      <c r="J22" s="165"/>
      <c r="K22" s="6"/>
    </row>
    <row r="23" spans="1:11" ht="36" customHeight="1">
      <c r="A23" s="152"/>
      <c r="B23" s="153"/>
      <c r="C23" s="154"/>
      <c r="D23" s="166"/>
      <c r="E23" s="167"/>
      <c r="F23" s="86"/>
      <c r="G23" s="94"/>
      <c r="H23" s="94"/>
      <c r="I23" s="130"/>
      <c r="J23" s="168"/>
      <c r="K23" s="6"/>
    </row>
    <row r="24" spans="1:11" ht="18.75">
      <c r="A24" s="43" t="s">
        <v>9</v>
      </c>
      <c r="B24" s="44"/>
      <c r="C24" s="44"/>
      <c r="D24" s="44"/>
      <c r="E24" s="44"/>
      <c r="F24" s="45"/>
      <c r="G24" s="11">
        <f>SUM(G20:G23)</f>
        <v>0</v>
      </c>
      <c r="H24" s="11">
        <f>SUM(H20:H23)</f>
        <v>0</v>
      </c>
      <c r="I24" s="28"/>
      <c r="J24" s="28"/>
      <c r="K24" s="6"/>
    </row>
    <row r="25" spans="1:11" ht="18.75">
      <c r="A25" s="9"/>
      <c r="B25" s="9"/>
      <c r="C25" s="9"/>
      <c r="D25" s="9"/>
      <c r="E25" s="9"/>
      <c r="F25" s="9"/>
      <c r="G25" s="9"/>
      <c r="H25" s="9"/>
      <c r="I25" s="29"/>
      <c r="J25" s="29"/>
      <c r="K25" s="6"/>
    </row>
    <row r="26" spans="1:11" ht="18.75">
      <c r="A26" s="49" t="s">
        <v>10</v>
      </c>
      <c r="B26" s="49"/>
      <c r="C26" s="49"/>
      <c r="D26" s="49"/>
      <c r="E26" s="49"/>
      <c r="F26" s="49"/>
      <c r="G26" s="49"/>
      <c r="H26" s="49"/>
      <c r="I26" s="70"/>
      <c r="J26" s="71"/>
      <c r="K26" s="6"/>
    </row>
    <row r="27" spans="1:11" ht="37.5">
      <c r="A27" s="20" t="s">
        <v>1</v>
      </c>
      <c r="B27" s="8" t="s">
        <v>2</v>
      </c>
      <c r="C27" s="8" t="s">
        <v>3</v>
      </c>
      <c r="D27" s="8" t="s">
        <v>84</v>
      </c>
      <c r="E27" s="8" t="s">
        <v>85</v>
      </c>
      <c r="F27" s="8" t="s">
        <v>4</v>
      </c>
      <c r="G27" s="8" t="s">
        <v>5</v>
      </c>
      <c r="H27" s="8" t="s">
        <v>6</v>
      </c>
      <c r="I27" s="8" t="s">
        <v>96</v>
      </c>
      <c r="J27" s="8" t="s">
        <v>97</v>
      </c>
      <c r="K27" s="6"/>
    </row>
    <row r="28" spans="1:11" ht="42.75">
      <c r="A28" s="30" t="s">
        <v>11</v>
      </c>
      <c r="B28" s="75" t="s">
        <v>122</v>
      </c>
      <c r="C28" s="76" t="s">
        <v>12</v>
      </c>
      <c r="D28" s="116"/>
      <c r="E28" s="117">
        <f>D28*1.21</f>
        <v>0</v>
      </c>
      <c r="F28" s="74">
        <v>15</v>
      </c>
      <c r="G28" s="88">
        <f>D28*F28</f>
        <v>0</v>
      </c>
      <c r="H28" s="88">
        <f>E28*F28</f>
        <v>0</v>
      </c>
      <c r="I28" s="118"/>
      <c r="J28" s="13"/>
      <c r="K28" s="6"/>
    </row>
    <row r="29" spans="1:11" ht="42.75">
      <c r="A29" s="30" t="s">
        <v>13</v>
      </c>
      <c r="B29" s="75" t="s">
        <v>122</v>
      </c>
      <c r="C29" s="76" t="s">
        <v>114</v>
      </c>
      <c r="D29" s="116"/>
      <c r="E29" s="117">
        <f>D29*1.21</f>
        <v>0</v>
      </c>
      <c r="F29" s="74">
        <v>1</v>
      </c>
      <c r="G29" s="88">
        <f>D29*F29</f>
        <v>0</v>
      </c>
      <c r="H29" s="88">
        <f>E29*F29</f>
        <v>0</v>
      </c>
      <c r="I29" s="118"/>
      <c r="J29" s="10"/>
      <c r="K29" s="6"/>
    </row>
    <row r="30" spans="1:11" ht="28.5">
      <c r="A30" s="54">
        <v>30058</v>
      </c>
      <c r="B30" s="95" t="s">
        <v>123</v>
      </c>
      <c r="C30" s="96" t="s">
        <v>14</v>
      </c>
      <c r="D30" s="119"/>
      <c r="E30" s="120">
        <f>D30*1.21</f>
        <v>0</v>
      </c>
      <c r="F30" s="97">
        <v>10</v>
      </c>
      <c r="G30" s="121">
        <f>D30*F30</f>
        <v>0</v>
      </c>
      <c r="H30" s="121">
        <f>E30*F30</f>
        <v>0</v>
      </c>
      <c r="I30" s="122"/>
      <c r="J30" s="50"/>
      <c r="K30" s="6"/>
    </row>
    <row r="31" spans="1:11" ht="15.75" customHeight="1">
      <c r="A31" s="55"/>
      <c r="B31" s="98"/>
      <c r="C31" s="99" t="s">
        <v>15</v>
      </c>
      <c r="D31" s="123"/>
      <c r="E31" s="124"/>
      <c r="F31" s="100"/>
      <c r="G31" s="125"/>
      <c r="H31" s="125"/>
      <c r="I31" s="126"/>
      <c r="J31" s="41"/>
      <c r="K31" s="6"/>
    </row>
    <row r="32" spans="1:11" ht="15.75" customHeight="1">
      <c r="A32" s="55"/>
      <c r="B32" s="98"/>
      <c r="C32" s="99" t="s">
        <v>16</v>
      </c>
      <c r="D32" s="123"/>
      <c r="E32" s="124"/>
      <c r="F32" s="100"/>
      <c r="G32" s="125"/>
      <c r="H32" s="125"/>
      <c r="I32" s="126"/>
      <c r="J32" s="41"/>
      <c r="K32" s="6"/>
    </row>
    <row r="33" spans="1:11" ht="15.75" customHeight="1">
      <c r="A33" s="56"/>
      <c r="B33" s="101"/>
      <c r="C33" s="102" t="s">
        <v>17</v>
      </c>
      <c r="D33" s="127"/>
      <c r="E33" s="128"/>
      <c r="F33" s="103"/>
      <c r="G33" s="129"/>
      <c r="H33" s="129"/>
      <c r="I33" s="130"/>
      <c r="J33" s="42"/>
      <c r="K33" s="6"/>
    </row>
    <row r="34" spans="1:11" ht="42.75">
      <c r="A34" s="30">
        <v>30059</v>
      </c>
      <c r="B34" s="75" t="s">
        <v>124</v>
      </c>
      <c r="C34" s="76" t="s">
        <v>115</v>
      </c>
      <c r="D34" s="131"/>
      <c r="E34" s="132">
        <f>D34*1.21</f>
        <v>0</v>
      </c>
      <c r="F34" s="74">
        <v>4</v>
      </c>
      <c r="G34" s="133">
        <f>D34*F34</f>
        <v>0</v>
      </c>
      <c r="H34" s="133">
        <f>E34*F34</f>
        <v>0</v>
      </c>
      <c r="I34" s="118"/>
      <c r="J34" s="10"/>
      <c r="K34" s="6"/>
    </row>
    <row r="35" spans="1:11" ht="64.5" customHeight="1">
      <c r="A35" s="31" t="s">
        <v>18</v>
      </c>
      <c r="B35" s="104" t="s">
        <v>125</v>
      </c>
      <c r="C35" s="105" t="s">
        <v>100</v>
      </c>
      <c r="D35" s="131"/>
      <c r="E35" s="132">
        <f t="shared" ref="E35:E62" si="0">D35*1.21</f>
        <v>0</v>
      </c>
      <c r="F35" s="106">
        <v>2</v>
      </c>
      <c r="G35" s="133">
        <f>D35*F35</f>
        <v>0</v>
      </c>
      <c r="H35" s="133">
        <f t="shared" ref="H35:H62" si="1">E35*F35</f>
        <v>0</v>
      </c>
      <c r="I35" s="118"/>
      <c r="J35" s="10"/>
      <c r="K35" s="6"/>
    </row>
    <row r="36" spans="1:11" ht="54" customHeight="1">
      <c r="A36" s="32">
        <v>30062</v>
      </c>
      <c r="B36" s="107" t="s">
        <v>126</v>
      </c>
      <c r="C36" s="108" t="s">
        <v>19</v>
      </c>
      <c r="D36" s="131"/>
      <c r="E36" s="132">
        <f t="shared" si="0"/>
        <v>0</v>
      </c>
      <c r="F36" s="74">
        <v>2</v>
      </c>
      <c r="G36" s="133">
        <f t="shared" ref="G36:G57" si="2">D36*F36</f>
        <v>0</v>
      </c>
      <c r="H36" s="133">
        <f t="shared" si="1"/>
        <v>0</v>
      </c>
      <c r="I36" s="118"/>
      <c r="J36" s="10"/>
      <c r="K36" s="6"/>
    </row>
    <row r="37" spans="1:11" ht="67.5" customHeight="1">
      <c r="A37" s="30" t="s">
        <v>20</v>
      </c>
      <c r="B37" s="107" t="s">
        <v>127</v>
      </c>
      <c r="C37" s="105" t="s">
        <v>116</v>
      </c>
      <c r="D37" s="116"/>
      <c r="E37" s="132">
        <f>D37*1.21</f>
        <v>0</v>
      </c>
      <c r="F37" s="74">
        <v>2</v>
      </c>
      <c r="G37" s="133">
        <f t="shared" si="2"/>
        <v>0</v>
      </c>
      <c r="H37" s="133">
        <f t="shared" si="1"/>
        <v>0</v>
      </c>
      <c r="I37" s="118"/>
      <c r="J37" s="10"/>
      <c r="K37" s="6"/>
    </row>
    <row r="38" spans="1:11" ht="18.75">
      <c r="A38" s="30" t="s">
        <v>21</v>
      </c>
      <c r="B38" s="109" t="s">
        <v>128</v>
      </c>
      <c r="C38" s="110" t="s">
        <v>22</v>
      </c>
      <c r="D38" s="116"/>
      <c r="E38" s="132">
        <f t="shared" si="0"/>
        <v>0</v>
      </c>
      <c r="F38" s="74">
        <v>2</v>
      </c>
      <c r="G38" s="133">
        <f t="shared" si="2"/>
        <v>0</v>
      </c>
      <c r="H38" s="133">
        <f t="shared" si="1"/>
        <v>0</v>
      </c>
      <c r="I38" s="118"/>
      <c r="J38" s="10"/>
      <c r="K38" s="6"/>
    </row>
    <row r="39" spans="1:11" ht="42.75">
      <c r="A39" s="32">
        <v>30064</v>
      </c>
      <c r="B39" s="107" t="s">
        <v>129</v>
      </c>
      <c r="C39" s="105" t="s">
        <v>101</v>
      </c>
      <c r="D39" s="116"/>
      <c r="E39" s="132">
        <f t="shared" si="0"/>
        <v>0</v>
      </c>
      <c r="F39" s="74">
        <v>1</v>
      </c>
      <c r="G39" s="133">
        <f t="shared" si="2"/>
        <v>0</v>
      </c>
      <c r="H39" s="133">
        <f t="shared" si="1"/>
        <v>0</v>
      </c>
      <c r="I39" s="118"/>
      <c r="J39" s="10"/>
      <c r="K39" s="6"/>
    </row>
    <row r="40" spans="1:11" ht="42.75">
      <c r="A40" s="33" t="s">
        <v>23</v>
      </c>
      <c r="B40" s="111" t="s">
        <v>129</v>
      </c>
      <c r="C40" s="110" t="s">
        <v>102</v>
      </c>
      <c r="D40" s="116"/>
      <c r="E40" s="132">
        <f t="shared" si="0"/>
        <v>0</v>
      </c>
      <c r="F40" s="112">
        <v>1</v>
      </c>
      <c r="G40" s="133">
        <f t="shared" si="2"/>
        <v>0</v>
      </c>
      <c r="H40" s="133">
        <f t="shared" si="1"/>
        <v>0</v>
      </c>
      <c r="I40" s="118"/>
      <c r="J40" s="10"/>
      <c r="K40" s="6"/>
    </row>
    <row r="41" spans="1:11" ht="28.5">
      <c r="A41" s="34">
        <v>30066</v>
      </c>
      <c r="B41" s="75" t="s">
        <v>130</v>
      </c>
      <c r="C41" s="108" t="s">
        <v>24</v>
      </c>
      <c r="D41" s="116"/>
      <c r="E41" s="132">
        <f t="shared" si="0"/>
        <v>0</v>
      </c>
      <c r="F41" s="112">
        <v>4</v>
      </c>
      <c r="G41" s="133">
        <f t="shared" si="2"/>
        <v>0</v>
      </c>
      <c r="H41" s="133">
        <f t="shared" si="1"/>
        <v>0</v>
      </c>
      <c r="I41" s="118"/>
      <c r="J41" s="10"/>
      <c r="K41" s="6"/>
    </row>
    <row r="42" spans="1:11" ht="18.75">
      <c r="A42" s="34">
        <v>30067</v>
      </c>
      <c r="B42" s="75" t="s">
        <v>131</v>
      </c>
      <c r="C42" s="107" t="s">
        <v>25</v>
      </c>
      <c r="D42" s="131"/>
      <c r="E42" s="132">
        <f t="shared" si="0"/>
        <v>0</v>
      </c>
      <c r="F42" s="112">
        <v>1</v>
      </c>
      <c r="G42" s="133">
        <f t="shared" si="2"/>
        <v>0</v>
      </c>
      <c r="H42" s="133">
        <f t="shared" si="1"/>
        <v>0</v>
      </c>
      <c r="I42" s="134"/>
      <c r="J42" s="14"/>
      <c r="K42" s="6"/>
    </row>
    <row r="43" spans="1:11" ht="18.75">
      <c r="A43" s="34">
        <v>30068</v>
      </c>
      <c r="B43" s="75" t="s">
        <v>132</v>
      </c>
      <c r="C43" s="107" t="s">
        <v>26</v>
      </c>
      <c r="D43" s="131"/>
      <c r="E43" s="132">
        <f t="shared" si="0"/>
        <v>0</v>
      </c>
      <c r="F43" s="112">
        <v>1</v>
      </c>
      <c r="G43" s="133">
        <f t="shared" si="2"/>
        <v>0</v>
      </c>
      <c r="H43" s="133">
        <f t="shared" si="1"/>
        <v>0</v>
      </c>
      <c r="I43" s="134"/>
      <c r="J43" s="14"/>
      <c r="K43" s="6"/>
    </row>
    <row r="44" spans="1:11" ht="42.75">
      <c r="A44" s="33">
        <v>30070</v>
      </c>
      <c r="B44" s="75" t="s">
        <v>133</v>
      </c>
      <c r="C44" s="108" t="s">
        <v>27</v>
      </c>
      <c r="D44" s="131"/>
      <c r="E44" s="132">
        <f t="shared" si="0"/>
        <v>0</v>
      </c>
      <c r="F44" s="112">
        <v>1</v>
      </c>
      <c r="G44" s="133">
        <f t="shared" si="2"/>
        <v>0</v>
      </c>
      <c r="H44" s="133">
        <f t="shared" si="1"/>
        <v>0</v>
      </c>
      <c r="I44" s="134"/>
      <c r="J44" s="14"/>
      <c r="K44" s="6"/>
    </row>
    <row r="45" spans="1:11" ht="42.75">
      <c r="A45" s="34" t="s">
        <v>28</v>
      </c>
      <c r="B45" s="107" t="s">
        <v>134</v>
      </c>
      <c r="C45" s="113" t="s">
        <v>29</v>
      </c>
      <c r="D45" s="131"/>
      <c r="E45" s="132">
        <f t="shared" si="0"/>
        <v>0</v>
      </c>
      <c r="F45" s="112">
        <v>1</v>
      </c>
      <c r="G45" s="133">
        <f t="shared" si="2"/>
        <v>0</v>
      </c>
      <c r="H45" s="133">
        <f t="shared" si="1"/>
        <v>0</v>
      </c>
      <c r="I45" s="134"/>
      <c r="J45" s="14"/>
      <c r="K45" s="6"/>
    </row>
    <row r="46" spans="1:11" ht="28.5">
      <c r="A46" s="34" t="s">
        <v>30</v>
      </c>
      <c r="B46" s="107" t="s">
        <v>135</v>
      </c>
      <c r="C46" s="108" t="s">
        <v>31</v>
      </c>
      <c r="D46" s="131"/>
      <c r="E46" s="132">
        <f t="shared" si="0"/>
        <v>0</v>
      </c>
      <c r="F46" s="112">
        <v>1</v>
      </c>
      <c r="G46" s="133">
        <f t="shared" si="2"/>
        <v>0</v>
      </c>
      <c r="H46" s="133">
        <f t="shared" si="1"/>
        <v>0</v>
      </c>
      <c r="I46" s="134"/>
      <c r="J46" s="14"/>
      <c r="K46" s="6"/>
    </row>
    <row r="47" spans="1:11" ht="28.5">
      <c r="A47" s="34">
        <v>30073</v>
      </c>
      <c r="B47" s="107" t="s">
        <v>136</v>
      </c>
      <c r="C47" s="108" t="s">
        <v>32</v>
      </c>
      <c r="D47" s="135"/>
      <c r="E47" s="132">
        <f t="shared" si="0"/>
        <v>0</v>
      </c>
      <c r="F47" s="112">
        <v>1</v>
      </c>
      <c r="G47" s="133">
        <f t="shared" si="2"/>
        <v>0</v>
      </c>
      <c r="H47" s="133">
        <f t="shared" si="1"/>
        <v>0</v>
      </c>
      <c r="I47" s="134"/>
      <c r="J47" s="14"/>
      <c r="K47" s="6"/>
    </row>
    <row r="48" spans="1:11" ht="28.5">
      <c r="A48" s="34">
        <v>30074</v>
      </c>
      <c r="B48" s="107" t="s">
        <v>137</v>
      </c>
      <c r="C48" s="108" t="s">
        <v>33</v>
      </c>
      <c r="D48" s="131"/>
      <c r="E48" s="132">
        <f t="shared" si="0"/>
        <v>0</v>
      </c>
      <c r="F48" s="112">
        <v>1</v>
      </c>
      <c r="G48" s="133">
        <f t="shared" si="2"/>
        <v>0</v>
      </c>
      <c r="H48" s="133">
        <f t="shared" si="1"/>
        <v>0</v>
      </c>
      <c r="I48" s="134"/>
      <c r="J48" s="14"/>
      <c r="K48" s="6"/>
    </row>
    <row r="49" spans="1:11" ht="28.5">
      <c r="A49" s="34">
        <v>30075</v>
      </c>
      <c r="B49" s="107" t="s">
        <v>138</v>
      </c>
      <c r="C49" s="108" t="s">
        <v>34</v>
      </c>
      <c r="D49" s="136"/>
      <c r="E49" s="132">
        <f t="shared" si="0"/>
        <v>0</v>
      </c>
      <c r="F49" s="112">
        <v>2</v>
      </c>
      <c r="G49" s="133">
        <f t="shared" si="2"/>
        <v>0</v>
      </c>
      <c r="H49" s="133">
        <f t="shared" si="1"/>
        <v>0</v>
      </c>
      <c r="I49" s="134"/>
      <c r="J49" s="14"/>
      <c r="K49" s="6"/>
    </row>
    <row r="50" spans="1:11" ht="28.5">
      <c r="A50" s="34">
        <v>30076</v>
      </c>
      <c r="B50" s="107" t="s">
        <v>139</v>
      </c>
      <c r="C50" s="108" t="s">
        <v>35</v>
      </c>
      <c r="D50" s="131"/>
      <c r="E50" s="132">
        <f t="shared" si="0"/>
        <v>0</v>
      </c>
      <c r="F50" s="112">
        <v>2</v>
      </c>
      <c r="G50" s="133">
        <f t="shared" si="2"/>
        <v>0</v>
      </c>
      <c r="H50" s="133">
        <f t="shared" si="1"/>
        <v>0</v>
      </c>
      <c r="I50" s="134"/>
      <c r="J50" s="14"/>
      <c r="K50" s="6"/>
    </row>
    <row r="51" spans="1:11" ht="28.5">
      <c r="A51" s="34">
        <v>30077</v>
      </c>
      <c r="B51" s="107" t="s">
        <v>140</v>
      </c>
      <c r="C51" s="108" t="s">
        <v>36</v>
      </c>
      <c r="D51" s="131"/>
      <c r="E51" s="132">
        <f t="shared" si="0"/>
        <v>0</v>
      </c>
      <c r="F51" s="112">
        <v>1</v>
      </c>
      <c r="G51" s="133">
        <f t="shared" si="2"/>
        <v>0</v>
      </c>
      <c r="H51" s="133">
        <f t="shared" si="1"/>
        <v>0</v>
      </c>
      <c r="I51" s="134"/>
      <c r="J51" s="14"/>
      <c r="K51" s="6"/>
    </row>
    <row r="52" spans="1:11" ht="42.75">
      <c r="A52" s="35" t="s">
        <v>37</v>
      </c>
      <c r="B52" s="104" t="s">
        <v>141</v>
      </c>
      <c r="C52" s="105" t="s">
        <v>38</v>
      </c>
      <c r="D52" s="131"/>
      <c r="E52" s="132">
        <f t="shared" si="0"/>
        <v>0</v>
      </c>
      <c r="F52" s="106">
        <v>1</v>
      </c>
      <c r="G52" s="133">
        <f t="shared" si="2"/>
        <v>0</v>
      </c>
      <c r="H52" s="133">
        <f t="shared" si="1"/>
        <v>0</v>
      </c>
      <c r="I52" s="118"/>
      <c r="J52" s="10"/>
      <c r="K52" s="6"/>
    </row>
    <row r="53" spans="1:11" ht="42.75">
      <c r="A53" s="34" t="s">
        <v>39</v>
      </c>
      <c r="B53" s="75" t="s">
        <v>142</v>
      </c>
      <c r="C53" s="108" t="s">
        <v>40</v>
      </c>
      <c r="D53" s="131"/>
      <c r="E53" s="132">
        <f t="shared" si="0"/>
        <v>0</v>
      </c>
      <c r="F53" s="112">
        <v>1</v>
      </c>
      <c r="G53" s="133">
        <f t="shared" si="2"/>
        <v>0</v>
      </c>
      <c r="H53" s="133">
        <f t="shared" si="1"/>
        <v>0</v>
      </c>
      <c r="I53" s="134"/>
      <c r="J53" s="14"/>
      <c r="K53" s="6"/>
    </row>
    <row r="54" spans="1:11" ht="57">
      <c r="A54" s="34">
        <v>30080</v>
      </c>
      <c r="B54" s="75" t="s">
        <v>143</v>
      </c>
      <c r="C54" s="76" t="s">
        <v>41</v>
      </c>
      <c r="D54" s="131"/>
      <c r="E54" s="132">
        <f t="shared" si="0"/>
        <v>0</v>
      </c>
      <c r="F54" s="74">
        <v>1</v>
      </c>
      <c r="G54" s="133">
        <f t="shared" si="2"/>
        <v>0</v>
      </c>
      <c r="H54" s="133">
        <f t="shared" si="1"/>
        <v>0</v>
      </c>
      <c r="I54" s="134"/>
      <c r="J54" s="15"/>
      <c r="K54" s="6"/>
    </row>
    <row r="55" spans="1:11" ht="42.75">
      <c r="A55" s="34">
        <v>30081</v>
      </c>
      <c r="B55" s="75" t="s">
        <v>144</v>
      </c>
      <c r="C55" s="76" t="s">
        <v>42</v>
      </c>
      <c r="D55" s="116"/>
      <c r="E55" s="132">
        <f t="shared" si="0"/>
        <v>0</v>
      </c>
      <c r="F55" s="74">
        <v>10</v>
      </c>
      <c r="G55" s="133">
        <f t="shared" si="2"/>
        <v>0</v>
      </c>
      <c r="H55" s="133">
        <f t="shared" si="1"/>
        <v>0</v>
      </c>
      <c r="I55" s="118"/>
      <c r="J55" s="10"/>
      <c r="K55" s="6"/>
    </row>
    <row r="56" spans="1:11" ht="28.5">
      <c r="A56" s="34">
        <v>30082</v>
      </c>
      <c r="B56" s="75" t="s">
        <v>145</v>
      </c>
      <c r="C56" s="76" t="s">
        <v>117</v>
      </c>
      <c r="D56" s="131"/>
      <c r="E56" s="132">
        <f t="shared" si="0"/>
        <v>0</v>
      </c>
      <c r="F56" s="74">
        <v>2</v>
      </c>
      <c r="G56" s="133">
        <f t="shared" si="2"/>
        <v>0</v>
      </c>
      <c r="H56" s="133">
        <f t="shared" si="1"/>
        <v>0</v>
      </c>
      <c r="I56" s="134"/>
      <c r="J56" s="16"/>
      <c r="K56" s="6"/>
    </row>
    <row r="57" spans="1:11" ht="42.75">
      <c r="A57" s="34" t="s">
        <v>43</v>
      </c>
      <c r="B57" s="75" t="s">
        <v>127</v>
      </c>
      <c r="C57" s="76" t="s">
        <v>118</v>
      </c>
      <c r="D57" s="116"/>
      <c r="E57" s="132">
        <f t="shared" si="0"/>
        <v>0</v>
      </c>
      <c r="F57" s="74">
        <v>1</v>
      </c>
      <c r="G57" s="133">
        <f t="shared" si="2"/>
        <v>0</v>
      </c>
      <c r="H57" s="133">
        <f t="shared" si="1"/>
        <v>0</v>
      </c>
      <c r="I57" s="118"/>
      <c r="J57" s="10"/>
      <c r="K57" s="6"/>
    </row>
    <row r="58" spans="1:11" ht="28.5">
      <c r="A58" s="34" t="s">
        <v>44</v>
      </c>
      <c r="B58" s="75" t="s">
        <v>146</v>
      </c>
      <c r="C58" s="76" t="s">
        <v>45</v>
      </c>
      <c r="D58" s="116"/>
      <c r="E58" s="132">
        <f t="shared" si="0"/>
        <v>0</v>
      </c>
      <c r="F58" s="74">
        <v>1</v>
      </c>
      <c r="G58" s="133">
        <f>D58*F58</f>
        <v>0</v>
      </c>
      <c r="H58" s="133">
        <f t="shared" si="1"/>
        <v>0</v>
      </c>
      <c r="I58" s="118"/>
      <c r="J58" s="10"/>
      <c r="K58" s="6"/>
    </row>
    <row r="59" spans="1:11" ht="18.75">
      <c r="A59" s="34" t="s">
        <v>46</v>
      </c>
      <c r="B59" s="75" t="s">
        <v>147</v>
      </c>
      <c r="C59" s="75" t="s">
        <v>47</v>
      </c>
      <c r="D59" s="116"/>
      <c r="E59" s="132">
        <f t="shared" si="0"/>
        <v>0</v>
      </c>
      <c r="F59" s="74">
        <v>2</v>
      </c>
      <c r="G59" s="133">
        <f t="shared" ref="G59:G62" si="3">D59*F59</f>
        <v>0</v>
      </c>
      <c r="H59" s="133">
        <f t="shared" si="1"/>
        <v>0</v>
      </c>
      <c r="I59" s="118"/>
      <c r="J59" s="10"/>
      <c r="K59" s="6"/>
    </row>
    <row r="60" spans="1:11" ht="28.5">
      <c r="A60" s="34" t="s">
        <v>48</v>
      </c>
      <c r="B60" s="75" t="s">
        <v>148</v>
      </c>
      <c r="C60" s="76" t="s">
        <v>49</v>
      </c>
      <c r="D60" s="116"/>
      <c r="E60" s="132">
        <f t="shared" si="0"/>
        <v>0</v>
      </c>
      <c r="F60" s="74">
        <v>3</v>
      </c>
      <c r="G60" s="133">
        <f t="shared" si="3"/>
        <v>0</v>
      </c>
      <c r="H60" s="133">
        <f t="shared" si="1"/>
        <v>0</v>
      </c>
      <c r="I60" s="118"/>
      <c r="J60" s="10"/>
      <c r="K60" s="6"/>
    </row>
    <row r="61" spans="1:11" ht="28.5">
      <c r="A61" s="34" t="s">
        <v>50</v>
      </c>
      <c r="B61" s="75" t="s">
        <v>149</v>
      </c>
      <c r="C61" s="76" t="s">
        <v>51</v>
      </c>
      <c r="D61" s="116"/>
      <c r="E61" s="132">
        <f t="shared" si="0"/>
        <v>0</v>
      </c>
      <c r="F61" s="74">
        <v>2</v>
      </c>
      <c r="G61" s="133">
        <f t="shared" si="3"/>
        <v>0</v>
      </c>
      <c r="H61" s="133">
        <f t="shared" si="1"/>
        <v>0</v>
      </c>
      <c r="I61" s="118"/>
      <c r="J61" s="10"/>
      <c r="K61" s="6"/>
    </row>
    <row r="62" spans="1:11" ht="42.75">
      <c r="A62" s="34" t="s">
        <v>52</v>
      </c>
      <c r="B62" s="75" t="s">
        <v>150</v>
      </c>
      <c r="C62" s="76" t="s">
        <v>53</v>
      </c>
      <c r="D62" s="137"/>
      <c r="E62" s="132">
        <f t="shared" si="0"/>
        <v>0</v>
      </c>
      <c r="F62" s="74">
        <v>1</v>
      </c>
      <c r="G62" s="133">
        <f t="shared" si="3"/>
        <v>0</v>
      </c>
      <c r="H62" s="133">
        <f t="shared" si="1"/>
        <v>0</v>
      </c>
      <c r="I62" s="118"/>
      <c r="J62" s="10"/>
      <c r="K62" s="6"/>
    </row>
    <row r="63" spans="1:11" ht="28.5">
      <c r="A63" s="36" t="s">
        <v>54</v>
      </c>
      <c r="B63" s="114" t="s">
        <v>151</v>
      </c>
      <c r="C63" s="102" t="s">
        <v>55</v>
      </c>
      <c r="D63" s="88"/>
      <c r="E63" s="88">
        <f>D63*1.21</f>
        <v>0</v>
      </c>
      <c r="F63" s="115">
        <v>5</v>
      </c>
      <c r="G63" s="88">
        <f>D63*F63</f>
        <v>0</v>
      </c>
      <c r="H63" s="88">
        <f>E63*F63</f>
        <v>0</v>
      </c>
      <c r="I63" s="138"/>
      <c r="J63" s="17"/>
      <c r="K63" s="6"/>
    </row>
    <row r="64" spans="1:11" ht="28.5">
      <c r="A64" s="34" t="s">
        <v>56</v>
      </c>
      <c r="B64" s="75" t="s">
        <v>152</v>
      </c>
      <c r="C64" s="76" t="s">
        <v>57</v>
      </c>
      <c r="D64" s="139"/>
      <c r="E64" s="140">
        <f>D64*1.21</f>
        <v>0</v>
      </c>
      <c r="F64" s="74">
        <v>12</v>
      </c>
      <c r="G64" s="141">
        <f>D64*F64</f>
        <v>0</v>
      </c>
      <c r="H64" s="141">
        <f>E64*F64</f>
        <v>0</v>
      </c>
      <c r="I64" s="142"/>
      <c r="J64" s="18"/>
      <c r="K64" s="6"/>
    </row>
    <row r="65" spans="1:11" ht="18.75">
      <c r="A65" s="51" t="s">
        <v>9</v>
      </c>
      <c r="B65" s="52"/>
      <c r="C65" s="52"/>
      <c r="D65" s="52"/>
      <c r="E65" s="52"/>
      <c r="F65" s="53"/>
      <c r="G65" s="11">
        <f>SUM(G28:G64)</f>
        <v>0</v>
      </c>
      <c r="H65" s="11">
        <f>SUM(H28:H64)</f>
        <v>0</v>
      </c>
      <c r="I65" s="7"/>
      <c r="J65" s="7"/>
      <c r="K65" s="6"/>
    </row>
    <row r="66" spans="1:11" ht="18.75">
      <c r="A66" s="9"/>
      <c r="B66" s="9"/>
      <c r="C66" s="9"/>
      <c r="D66" s="9"/>
      <c r="E66" s="9"/>
      <c r="F66" s="9"/>
      <c r="G66" s="9"/>
      <c r="H66" s="9"/>
      <c r="I66" s="9"/>
      <c r="J66" s="9"/>
      <c r="K66" s="6"/>
    </row>
    <row r="67" spans="1:11" ht="18.75">
      <c r="A67" s="49" t="s">
        <v>58</v>
      </c>
      <c r="B67" s="49"/>
      <c r="C67" s="49"/>
      <c r="D67" s="49"/>
      <c r="E67" s="49"/>
      <c r="F67" s="49"/>
      <c r="G67" s="49"/>
      <c r="H67" s="49"/>
      <c r="I67" s="70"/>
      <c r="J67" s="71"/>
      <c r="K67" s="6"/>
    </row>
    <row r="68" spans="1:11" ht="37.5">
      <c r="A68" s="20" t="s">
        <v>1</v>
      </c>
      <c r="B68" s="8" t="s">
        <v>2</v>
      </c>
      <c r="C68" s="8" t="s">
        <v>3</v>
      </c>
      <c r="D68" s="8" t="s">
        <v>84</v>
      </c>
      <c r="E68" s="8" t="s">
        <v>85</v>
      </c>
      <c r="F68" s="8" t="s">
        <v>4</v>
      </c>
      <c r="G68" s="19" t="s">
        <v>5</v>
      </c>
      <c r="H68" s="19" t="s">
        <v>6</v>
      </c>
      <c r="I68" s="19" t="s">
        <v>96</v>
      </c>
      <c r="J68" s="19" t="s">
        <v>97</v>
      </c>
      <c r="K68" s="6"/>
    </row>
    <row r="69" spans="1:11" ht="72">
      <c r="A69" s="34">
        <v>50002</v>
      </c>
      <c r="B69" s="72" t="s">
        <v>153</v>
      </c>
      <c r="C69" s="73" t="s">
        <v>59</v>
      </c>
      <c r="D69" s="87"/>
      <c r="E69" s="87">
        <f>D69*1.21</f>
        <v>0</v>
      </c>
      <c r="F69" s="74">
        <v>5</v>
      </c>
      <c r="G69" s="87">
        <f>D69*F69</f>
        <v>0</v>
      </c>
      <c r="H69" s="87">
        <f>E69*F69</f>
        <v>0</v>
      </c>
      <c r="I69" s="12"/>
      <c r="J69" s="13"/>
      <c r="K69" s="6"/>
    </row>
    <row r="70" spans="1:11" ht="18.75">
      <c r="A70" s="34" t="s">
        <v>60</v>
      </c>
      <c r="B70" s="75" t="s">
        <v>154</v>
      </c>
      <c r="C70" s="76" t="s">
        <v>160</v>
      </c>
      <c r="D70" s="88"/>
      <c r="E70" s="87">
        <f t="shared" ref="E70:E73" si="4">D70*1.21</f>
        <v>0</v>
      </c>
      <c r="F70" s="74">
        <v>10</v>
      </c>
      <c r="G70" s="87">
        <f t="shared" ref="G70:G73" si="5">D70*F70</f>
        <v>0</v>
      </c>
      <c r="H70" s="87">
        <f t="shared" ref="H70:H73" si="6">E70*F70</f>
        <v>0</v>
      </c>
      <c r="I70" s="12"/>
      <c r="J70" s="17"/>
      <c r="K70" s="6"/>
    </row>
    <row r="71" spans="1:11" ht="29.25">
      <c r="A71" s="34" t="s">
        <v>61</v>
      </c>
      <c r="B71" s="75" t="s">
        <v>154</v>
      </c>
      <c r="C71" s="73" t="s">
        <v>161</v>
      </c>
      <c r="D71" s="87"/>
      <c r="E71" s="87">
        <f t="shared" si="4"/>
        <v>0</v>
      </c>
      <c r="F71" s="74">
        <v>2</v>
      </c>
      <c r="G71" s="87">
        <f t="shared" si="5"/>
        <v>0</v>
      </c>
      <c r="H71" s="87">
        <f t="shared" si="6"/>
        <v>0</v>
      </c>
      <c r="I71" s="12"/>
      <c r="J71" s="17"/>
      <c r="K71" s="6"/>
    </row>
    <row r="72" spans="1:11" ht="28.5">
      <c r="A72" s="34" t="s">
        <v>62</v>
      </c>
      <c r="B72" s="75" t="s">
        <v>154</v>
      </c>
      <c r="C72" s="77" t="s">
        <v>162</v>
      </c>
      <c r="D72" s="87"/>
      <c r="E72" s="87">
        <f t="shared" si="4"/>
        <v>0</v>
      </c>
      <c r="F72" s="74">
        <v>1</v>
      </c>
      <c r="G72" s="87">
        <f t="shared" si="5"/>
        <v>0</v>
      </c>
      <c r="H72" s="87">
        <f t="shared" si="6"/>
        <v>0</v>
      </c>
      <c r="I72" s="12"/>
      <c r="J72" s="17"/>
      <c r="K72" s="6"/>
    </row>
    <row r="73" spans="1:11" ht="29.25">
      <c r="A73" s="34">
        <v>30117</v>
      </c>
      <c r="B73" s="75" t="s">
        <v>155</v>
      </c>
      <c r="C73" s="73" t="s">
        <v>63</v>
      </c>
      <c r="D73" s="87"/>
      <c r="E73" s="87">
        <f t="shared" si="4"/>
        <v>0</v>
      </c>
      <c r="F73" s="74">
        <v>4</v>
      </c>
      <c r="G73" s="87">
        <f t="shared" si="5"/>
        <v>0</v>
      </c>
      <c r="H73" s="87">
        <f t="shared" si="6"/>
        <v>0</v>
      </c>
      <c r="I73" s="12"/>
      <c r="J73" s="17"/>
      <c r="K73" s="6"/>
    </row>
    <row r="74" spans="1:11" ht="15.75" customHeight="1">
      <c r="A74" s="46">
        <v>30118</v>
      </c>
      <c r="B74" s="78" t="s">
        <v>156</v>
      </c>
      <c r="C74" s="79" t="s">
        <v>64</v>
      </c>
      <c r="D74" s="89"/>
      <c r="E74" s="89">
        <f>D74*1.21</f>
        <v>0</v>
      </c>
      <c r="F74" s="80">
        <v>5</v>
      </c>
      <c r="G74" s="90">
        <f>D74*F74</f>
        <v>0</v>
      </c>
      <c r="H74" s="90">
        <f>E74*F74</f>
        <v>0</v>
      </c>
      <c r="I74" s="37"/>
      <c r="J74" s="40"/>
      <c r="K74" s="6"/>
    </row>
    <row r="75" spans="1:11" ht="15.75" customHeight="1">
      <c r="A75" s="47"/>
      <c r="B75" s="81"/>
      <c r="C75" s="82" t="s">
        <v>65</v>
      </c>
      <c r="D75" s="91"/>
      <c r="E75" s="91"/>
      <c r="F75" s="83"/>
      <c r="G75" s="92"/>
      <c r="H75" s="92"/>
      <c r="I75" s="38"/>
      <c r="J75" s="41"/>
      <c r="K75" s="6"/>
    </row>
    <row r="76" spans="1:11" ht="15.75" customHeight="1">
      <c r="A76" s="47"/>
      <c r="B76" s="81"/>
      <c r="C76" s="82" t="s">
        <v>66</v>
      </c>
      <c r="D76" s="91"/>
      <c r="E76" s="91"/>
      <c r="F76" s="83"/>
      <c r="G76" s="92"/>
      <c r="H76" s="92"/>
      <c r="I76" s="38"/>
      <c r="J76" s="41"/>
      <c r="K76" s="6"/>
    </row>
    <row r="77" spans="1:11" ht="15.75" customHeight="1">
      <c r="A77" s="47"/>
      <c r="B77" s="81"/>
      <c r="C77" s="82" t="s">
        <v>67</v>
      </c>
      <c r="D77" s="91"/>
      <c r="E77" s="91"/>
      <c r="F77" s="83"/>
      <c r="G77" s="92"/>
      <c r="H77" s="92"/>
      <c r="I77" s="38"/>
      <c r="J77" s="41"/>
      <c r="K77" s="6"/>
    </row>
    <row r="78" spans="1:11" ht="15.75" customHeight="1">
      <c r="A78" s="47"/>
      <c r="B78" s="81"/>
      <c r="C78" s="82" t="s">
        <v>68</v>
      </c>
      <c r="D78" s="91"/>
      <c r="E78" s="91"/>
      <c r="F78" s="83"/>
      <c r="G78" s="92"/>
      <c r="H78" s="92"/>
      <c r="I78" s="38"/>
      <c r="J78" s="41"/>
      <c r="K78" s="6"/>
    </row>
    <row r="79" spans="1:11" ht="15.75" customHeight="1">
      <c r="A79" s="47"/>
      <c r="B79" s="81"/>
      <c r="C79" s="82" t="s">
        <v>69</v>
      </c>
      <c r="D79" s="91"/>
      <c r="E79" s="91"/>
      <c r="F79" s="83"/>
      <c r="G79" s="92"/>
      <c r="H79" s="92"/>
      <c r="I79" s="38"/>
      <c r="J79" s="41"/>
      <c r="K79" s="6"/>
    </row>
    <row r="80" spans="1:11" ht="15.75" customHeight="1">
      <c r="A80" s="47"/>
      <c r="B80" s="81"/>
      <c r="C80" s="82" t="s">
        <v>70</v>
      </c>
      <c r="D80" s="91"/>
      <c r="E80" s="91"/>
      <c r="F80" s="83"/>
      <c r="G80" s="92"/>
      <c r="H80" s="92"/>
      <c r="I80" s="38"/>
      <c r="J80" s="41"/>
      <c r="K80" s="6"/>
    </row>
    <row r="81" spans="1:11" ht="15.75" customHeight="1">
      <c r="A81" s="47"/>
      <c r="B81" s="81"/>
      <c r="C81" s="82" t="s">
        <v>71</v>
      </c>
      <c r="D81" s="91"/>
      <c r="E81" s="91"/>
      <c r="F81" s="83"/>
      <c r="G81" s="92"/>
      <c r="H81" s="92"/>
      <c r="I81" s="38"/>
      <c r="J81" s="41"/>
      <c r="K81" s="6"/>
    </row>
    <row r="82" spans="1:11" ht="15.75" customHeight="1">
      <c r="A82" s="47"/>
      <c r="B82" s="81"/>
      <c r="C82" s="82" t="s">
        <v>72</v>
      </c>
      <c r="D82" s="91"/>
      <c r="E82" s="91"/>
      <c r="F82" s="83"/>
      <c r="G82" s="92"/>
      <c r="H82" s="92"/>
      <c r="I82" s="38"/>
      <c r="J82" s="41"/>
      <c r="K82" s="6"/>
    </row>
    <row r="83" spans="1:11" ht="15.75" customHeight="1">
      <c r="A83" s="47"/>
      <c r="B83" s="81"/>
      <c r="C83" s="82" t="s">
        <v>73</v>
      </c>
      <c r="D83" s="91"/>
      <c r="E83" s="91"/>
      <c r="F83" s="83"/>
      <c r="G83" s="92"/>
      <c r="H83" s="92"/>
      <c r="I83" s="38"/>
      <c r="J83" s="41"/>
      <c r="K83" s="6"/>
    </row>
    <row r="84" spans="1:11" ht="15.75" customHeight="1">
      <c r="A84" s="47"/>
      <c r="B84" s="81"/>
      <c r="C84" s="82" t="s">
        <v>74</v>
      </c>
      <c r="D84" s="91"/>
      <c r="E84" s="91"/>
      <c r="F84" s="83"/>
      <c r="G84" s="92"/>
      <c r="H84" s="92"/>
      <c r="I84" s="38"/>
      <c r="J84" s="41"/>
      <c r="K84" s="6"/>
    </row>
    <row r="85" spans="1:11" ht="15.75" customHeight="1">
      <c r="A85" s="47"/>
      <c r="B85" s="81"/>
      <c r="C85" s="82" t="s">
        <v>75</v>
      </c>
      <c r="D85" s="91"/>
      <c r="E85" s="91"/>
      <c r="F85" s="83"/>
      <c r="G85" s="92"/>
      <c r="H85" s="92"/>
      <c r="I85" s="38"/>
      <c r="J85" s="41"/>
      <c r="K85" s="6"/>
    </row>
    <row r="86" spans="1:11" ht="15.75" customHeight="1">
      <c r="A86" s="47"/>
      <c r="B86" s="81"/>
      <c r="C86" s="82" t="s">
        <v>76</v>
      </c>
      <c r="D86" s="91"/>
      <c r="E86" s="91"/>
      <c r="F86" s="83"/>
      <c r="G86" s="92"/>
      <c r="H86" s="92"/>
      <c r="I86" s="38"/>
      <c r="J86" s="41"/>
      <c r="K86" s="6"/>
    </row>
    <row r="87" spans="1:11" ht="15.75" customHeight="1">
      <c r="A87" s="47"/>
      <c r="B87" s="81"/>
      <c r="C87" s="82" t="s">
        <v>77</v>
      </c>
      <c r="D87" s="91"/>
      <c r="E87" s="91"/>
      <c r="F87" s="83"/>
      <c r="G87" s="92"/>
      <c r="H87" s="92"/>
      <c r="I87" s="38"/>
      <c r="J87" s="41"/>
      <c r="K87" s="6"/>
    </row>
    <row r="88" spans="1:11" ht="15.75" customHeight="1">
      <c r="A88" s="47"/>
      <c r="B88" s="81"/>
      <c r="C88" s="82" t="s">
        <v>78</v>
      </c>
      <c r="D88" s="91"/>
      <c r="E88" s="91"/>
      <c r="F88" s="83"/>
      <c r="G88" s="92"/>
      <c r="H88" s="92"/>
      <c r="I88" s="38"/>
      <c r="J88" s="41"/>
      <c r="K88" s="6"/>
    </row>
    <row r="89" spans="1:11" ht="15.75" customHeight="1">
      <c r="A89" s="47"/>
      <c r="B89" s="81"/>
      <c r="C89" s="82" t="s">
        <v>79</v>
      </c>
      <c r="D89" s="91"/>
      <c r="E89" s="91"/>
      <c r="F89" s="83"/>
      <c r="G89" s="92"/>
      <c r="H89" s="92"/>
      <c r="I89" s="38"/>
      <c r="J89" s="41"/>
      <c r="K89" s="6"/>
    </row>
    <row r="90" spans="1:11" ht="15.75" customHeight="1">
      <c r="A90" s="47"/>
      <c r="B90" s="81"/>
      <c r="C90" s="82" t="s">
        <v>80</v>
      </c>
      <c r="D90" s="91"/>
      <c r="E90" s="91"/>
      <c r="F90" s="83"/>
      <c r="G90" s="92"/>
      <c r="H90" s="92"/>
      <c r="I90" s="38"/>
      <c r="J90" s="41"/>
      <c r="K90" s="6"/>
    </row>
    <row r="91" spans="1:11" ht="15.75" customHeight="1">
      <c r="A91" s="47"/>
      <c r="B91" s="81"/>
      <c r="C91" s="82" t="s">
        <v>81</v>
      </c>
      <c r="D91" s="91"/>
      <c r="E91" s="91"/>
      <c r="F91" s="83"/>
      <c r="G91" s="92"/>
      <c r="H91" s="92"/>
      <c r="I91" s="38"/>
      <c r="J91" s="41"/>
      <c r="K91" s="6"/>
    </row>
    <row r="92" spans="1:11" ht="15.75" customHeight="1">
      <c r="A92" s="48"/>
      <c r="B92" s="84"/>
      <c r="C92" s="85" t="s">
        <v>82</v>
      </c>
      <c r="D92" s="93"/>
      <c r="E92" s="93"/>
      <c r="F92" s="86"/>
      <c r="G92" s="94"/>
      <c r="H92" s="94"/>
      <c r="I92" s="39"/>
      <c r="J92" s="42"/>
      <c r="K92" s="6"/>
    </row>
    <row r="93" spans="1:11" ht="18.75">
      <c r="A93" s="34">
        <v>30119</v>
      </c>
      <c r="B93" s="75" t="s">
        <v>157</v>
      </c>
      <c r="C93" s="73" t="s">
        <v>83</v>
      </c>
      <c r="D93" s="87"/>
      <c r="E93" s="87">
        <f>D93*1.21</f>
        <v>0</v>
      </c>
      <c r="F93" s="74">
        <v>10</v>
      </c>
      <c r="G93" s="88">
        <f>D93*F93</f>
        <v>0</v>
      </c>
      <c r="H93" s="88">
        <f>E93*F93</f>
        <v>0</v>
      </c>
      <c r="I93" s="12"/>
      <c r="J93" s="10"/>
      <c r="K93" s="6"/>
    </row>
    <row r="94" spans="1:11" ht="18.75">
      <c r="A94" s="43" t="s">
        <v>9</v>
      </c>
      <c r="B94" s="44"/>
      <c r="C94" s="44"/>
      <c r="D94" s="44"/>
      <c r="E94" s="44"/>
      <c r="F94" s="45"/>
      <c r="G94" s="11">
        <f>SUM(G69:G93)</f>
        <v>0</v>
      </c>
      <c r="H94" s="11">
        <f>SUM(H69:H93)</f>
        <v>0</v>
      </c>
      <c r="I94" s="28"/>
      <c r="J94" s="28"/>
      <c r="K94" s="6"/>
    </row>
    <row r="95" spans="1:11" ht="15">
      <c r="A95" s="1"/>
      <c r="B95" s="1"/>
      <c r="C95" s="1"/>
      <c r="D95" s="1"/>
      <c r="E95" s="1"/>
      <c r="F95" s="1"/>
      <c r="G95" s="1"/>
      <c r="H95" s="1"/>
      <c r="I95" s="25"/>
      <c r="J95" s="25"/>
      <c r="K95" s="1"/>
    </row>
    <row r="96" spans="1:11" ht="33.75" customHeight="1">
      <c r="A96" s="64" t="s">
        <v>119</v>
      </c>
      <c r="B96" s="65"/>
      <c r="C96" s="65"/>
      <c r="D96" s="65"/>
      <c r="E96" s="65"/>
      <c r="F96" s="66"/>
      <c r="G96" s="2">
        <f>G24+G65+G94</f>
        <v>0</v>
      </c>
      <c r="H96" s="2">
        <f>H24+H65+H94</f>
        <v>0</v>
      </c>
      <c r="I96" s="25"/>
      <c r="J96" s="25"/>
      <c r="K96" s="1"/>
    </row>
    <row r="97" spans="1:11" ht="15">
      <c r="A97" s="4"/>
      <c r="B97" s="4"/>
      <c r="C97" s="4"/>
      <c r="D97" s="4"/>
      <c r="E97" s="4"/>
      <c r="F97" s="4"/>
      <c r="G97" s="4"/>
      <c r="H97" s="4"/>
      <c r="I97" s="25"/>
      <c r="J97" s="25"/>
      <c r="K97" s="1"/>
    </row>
    <row r="98" spans="1:11" ht="20.25">
      <c r="A98" s="26"/>
      <c r="B98" s="57" t="s">
        <v>112</v>
      </c>
      <c r="C98" s="57"/>
      <c r="D98" s="57"/>
      <c r="E98" s="57"/>
      <c r="F98" s="57"/>
      <c r="G98" s="57"/>
      <c r="H98" s="57"/>
      <c r="I98" s="57"/>
      <c r="J98" s="57"/>
      <c r="K98" s="1"/>
    </row>
    <row r="99" spans="1:11" ht="45.75" customHeight="1">
      <c r="A99" s="26"/>
      <c r="B99" s="58" t="s">
        <v>113</v>
      </c>
      <c r="C99" s="58"/>
      <c r="D99" s="58"/>
      <c r="E99" s="58"/>
      <c r="F99" s="58"/>
      <c r="G99" s="58"/>
      <c r="H99" s="58"/>
      <c r="I99" s="58"/>
      <c r="J99" s="58"/>
      <c r="K99" s="1"/>
    </row>
    <row r="100" spans="1:11" ht="155.25" customHeight="1">
      <c r="A100" s="26"/>
      <c r="B100" s="27" t="s">
        <v>86</v>
      </c>
      <c r="C100" s="3" t="s">
        <v>87</v>
      </c>
      <c r="D100" s="26"/>
      <c r="E100" s="26"/>
      <c r="F100" s="26"/>
      <c r="G100" s="26"/>
      <c r="H100" s="26"/>
      <c r="I100" s="25"/>
      <c r="J100" s="25"/>
      <c r="K100" s="1"/>
    </row>
    <row r="101" spans="1:11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</sheetData>
  <mergeCells count="45">
    <mergeCell ref="B99:J99"/>
    <mergeCell ref="E5:G5"/>
    <mergeCell ref="H5:I5"/>
    <mergeCell ref="E7:G11"/>
    <mergeCell ref="H7:I11"/>
    <mergeCell ref="E12:G12"/>
    <mergeCell ref="H12:I12"/>
    <mergeCell ref="E6:G6"/>
    <mergeCell ref="H6:I6"/>
    <mergeCell ref="A96:F96"/>
    <mergeCell ref="A18:H18"/>
    <mergeCell ref="G21:G23"/>
    <mergeCell ref="H21:H23"/>
    <mergeCell ref="I21:I23"/>
    <mergeCell ref="J21:J23"/>
    <mergeCell ref="B98:J98"/>
    <mergeCell ref="A24:F24"/>
    <mergeCell ref="A21:A23"/>
    <mergeCell ref="B21:B23"/>
    <mergeCell ref="D21:D23"/>
    <mergeCell ref="E21:E23"/>
    <mergeCell ref="F21:F23"/>
    <mergeCell ref="C21:C23"/>
    <mergeCell ref="A26:H26"/>
    <mergeCell ref="A30:A33"/>
    <mergeCell ref="B30:B33"/>
    <mergeCell ref="D30:D33"/>
    <mergeCell ref="E30:E33"/>
    <mergeCell ref="F30:F33"/>
    <mergeCell ref="G30:G33"/>
    <mergeCell ref="A67:H67"/>
    <mergeCell ref="H30:H33"/>
    <mergeCell ref="I30:I33"/>
    <mergeCell ref="J30:J33"/>
    <mergeCell ref="A65:F65"/>
    <mergeCell ref="H74:H92"/>
    <mergeCell ref="I74:I92"/>
    <mergeCell ref="J74:J92"/>
    <mergeCell ref="A94:F94"/>
    <mergeCell ref="A74:A92"/>
    <mergeCell ref="B74:B92"/>
    <mergeCell ref="D74:D92"/>
    <mergeCell ref="E74:E92"/>
    <mergeCell ref="F74:F92"/>
    <mergeCell ref="G74:G92"/>
  </mergeCells>
  <pageMargins left="0.7" right="0.7" top="0.78740157499999996" bottom="0.78740157499999996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2025-03-13T09:00:28Z</cp:lastPrinted>
  <dcterms:created xsi:type="dcterms:W3CDTF">2024-10-19T07:43:31Z</dcterms:created>
  <dcterms:modified xsi:type="dcterms:W3CDTF">2025-06-17T09:03:40Z</dcterms:modified>
</cp:coreProperties>
</file>