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Truhlářské práce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Truhlářské práce'!$C$80:$K$159</definedName>
    <definedName name="_xlnm.Print_Area" localSheetId="1">'01 - Truhlářské práce'!$C$4:$J$39,'01 - Truhlářské práce'!$C$45:$J$62,'01 - Truhlářské práce'!$C$68:$K$159</definedName>
    <definedName name="_xlnm.Print_Titles" localSheetId="1">'01 - Truhlářské práce'!$80:$80</definedName>
    <definedName name="_xlnm._FilterDatabase" localSheetId="2" hidden="1">'VRN - Vedlejší rozpočtové...'!$C$79:$K$109</definedName>
    <definedName name="_xlnm.Print_Area" localSheetId="2">'VRN - Vedlejší rozpočtové...'!$C$4:$J$39,'VRN - Vedlejší rozpočtové...'!$C$45:$J$61,'VRN - Vedlejší rozpočtové...'!$C$67:$K$109</definedName>
    <definedName name="_xlnm.Print_Titles" localSheetId="2">'VRN - Vedlejší rozpočtové...'!$79:$79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48"/>
  <c i="2" r="J37"/>
  <c r="J36"/>
  <c i="1" r="AY55"/>
  <c i="2" r="J35"/>
  <c i="1" r="AX55"/>
  <c i="2"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1" r="L50"/>
  <c r="AM50"/>
  <c r="AM49"/>
  <c r="L49"/>
  <c r="AM47"/>
  <c r="L47"/>
  <c r="L45"/>
  <c r="L44"/>
  <c i="2" r="BK84"/>
  <c i="3" r="J90"/>
  <c i="2" r="J131"/>
  <c r="J150"/>
  <c r="BK158"/>
  <c i="3" r="BK90"/>
  <c i="1" r="AS54"/>
  <c i="2" r="J92"/>
  <c r="J146"/>
  <c i="3" r="J106"/>
  <c i="2" r="BK150"/>
  <c r="BK139"/>
  <c i="3" r="BK82"/>
  <c i="2" r="J139"/>
  <c r="J119"/>
  <c r="BK104"/>
  <c r="J154"/>
  <c i="3" r="BK98"/>
  <c r="J102"/>
  <c i="2" r="BK115"/>
  <c i="3" r="BK94"/>
  <c i="2" r="J158"/>
  <c r="BK135"/>
  <c i="3" r="BK106"/>
  <c r="J82"/>
  <c i="2" r="BK154"/>
  <c r="BK96"/>
  <c i="3" r="BK86"/>
  <c i="2" r="J96"/>
  <c r="BK100"/>
  <c r="J115"/>
  <c r="J84"/>
  <c r="BK123"/>
  <c r="BK131"/>
  <c r="BK108"/>
  <c r="BK142"/>
  <c i="3" r="J86"/>
  <c i="2" r="J127"/>
  <c r="J112"/>
  <c r="J135"/>
  <c r="BK112"/>
  <c i="3" r="BK102"/>
  <c i="2" r="BK92"/>
  <c r="J100"/>
  <c r="J104"/>
  <c r="J142"/>
  <c r="J123"/>
  <c r="BK88"/>
  <c i="3" r="J94"/>
  <c i="2" r="BK119"/>
  <c r="BK146"/>
  <c r="J108"/>
  <c i="3" r="J98"/>
  <c i="2" r="J88"/>
  <c r="BK127"/>
  <c r="F37"/>
  <c i="3" l="1" r="BK81"/>
  <c r="J81"/>
  <c r="J60"/>
  <c i="2" r="T83"/>
  <c r="T82"/>
  <c r="T81"/>
  <c r="P83"/>
  <c r="P82"/>
  <c r="P81"/>
  <c i="1" r="AU55"/>
  <c i="2" r="BK83"/>
  <c r="BK82"/>
  <c r="BK81"/>
  <c r="J81"/>
  <c r="J59"/>
  <c i="3" r="P81"/>
  <c r="P80"/>
  <c i="1" r="AU56"/>
  <c i="3" r="R81"/>
  <c r="R80"/>
  <c i="2" r="R83"/>
  <c r="R82"/>
  <c r="R81"/>
  <c i="3" r="T81"/>
  <c r="T80"/>
  <c r="F55"/>
  <c r="BE86"/>
  <c r="BE98"/>
  <c r="E70"/>
  <c r="BE94"/>
  <c r="BE106"/>
  <c i="2" r="J82"/>
  <c r="J60"/>
  <c r="J83"/>
  <c r="J61"/>
  <c i="3" r="J52"/>
  <c r="BE82"/>
  <c r="BE90"/>
  <c r="BE102"/>
  <c i="2" r="J75"/>
  <c r="E48"/>
  <c r="F55"/>
  <c r="BE92"/>
  <c r="BE115"/>
  <c r="BE119"/>
  <c r="BE127"/>
  <c r="BE108"/>
  <c r="BE142"/>
  <c r="BE146"/>
  <c r="BE88"/>
  <c r="BE100"/>
  <c r="BE84"/>
  <c r="BE104"/>
  <c r="BE123"/>
  <c r="BE131"/>
  <c r="BE150"/>
  <c r="BE158"/>
  <c r="BE96"/>
  <c r="BE112"/>
  <c r="BE135"/>
  <c r="BE139"/>
  <c r="BE154"/>
  <c i="1" r="BD55"/>
  <c i="2" r="F34"/>
  <c i="1" r="BA55"/>
  <c i="3" r="F37"/>
  <c i="1" r="BD56"/>
  <c r="BD54"/>
  <c r="W33"/>
  <c i="3" r="F35"/>
  <c i="1" r="BB56"/>
  <c i="2" r="F36"/>
  <c i="1" r="BC55"/>
  <c i="3" r="F36"/>
  <c i="1" r="BC56"/>
  <c i="2" r="J30"/>
  <c r="F35"/>
  <c i="1" r="BB55"/>
  <c i="3" r="F34"/>
  <c i="1" r="BA56"/>
  <c i="3" r="J34"/>
  <c i="1" r="AW56"/>
  <c i="2" r="J34"/>
  <c i="1" r="AW55"/>
  <c i="3" l="1" r="BK80"/>
  <c r="J80"/>
  <c i="1" r="AG55"/>
  <c i="3" r="J30"/>
  <c i="1" r="AG56"/>
  <c r="AG54"/>
  <c r="AK26"/>
  <c r="AU54"/>
  <c i="2" r="F33"/>
  <c i="1" r="AZ55"/>
  <c i="2" r="J33"/>
  <c i="1" r="AV55"/>
  <c r="AT55"/>
  <c r="AN55"/>
  <c i="3" r="F33"/>
  <c i="1" r="AZ56"/>
  <c r="BA54"/>
  <c r="W30"/>
  <c r="BC54"/>
  <c r="AY54"/>
  <c r="BB54"/>
  <c r="W31"/>
  <c i="3" r="J33"/>
  <c i="1" r="AV56"/>
  <c r="AT56"/>
  <c r="AN56"/>
  <c i="3" l="1" r="J59"/>
  <c r="J39"/>
  <c i="2" r="J39"/>
  <c i="1" r="AW54"/>
  <c r="AK30"/>
  <c r="AZ54"/>
  <c r="AV54"/>
  <c r="AK29"/>
  <c r="W32"/>
  <c r="AX54"/>
  <c l="1"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<sst xmlns="http://schemas.openxmlformats.org/spreadsheetml/2006/main">
  <si>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</si>
  <si>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</si>
  <si>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</si>
  <si>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</si>
  <si>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</si>
  <si>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{778c0cc3-aba6-435c-8d92-f66c8f7f503c}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</si>
  <si>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</si>
  <si>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</si>
  <si>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</si>
  <si>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</si>
  <si>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</si>
  <si>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</si>
  <si>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</si>
  <si>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</si>
  <si>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JS25-075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</si>
  <si>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</si>
  <si>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</si>
  <si>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Nábytek do bloku C 4. a 5. patro Palachovy koleje</t>
  </si>
  <si>
    <t>KSO:</t>
  </si>
  <si>
    <t/>
  </si>
  <si>
    <t>CC-CZ:</t>
  </si>
  <si>
    <t>Místo:</t>
  </si>
  <si>
    <t>Hartigova 93/198, 130 00, Praha 3</t>
  </si>
  <si>
    <t>Datum:</t>
  </si>
  <si>
    <t>9. 6. 2025</t>
  </si>
  <si>
    <t>Zadavatel:</t>
  </si>
  <si>
    <t>IČ:</t>
  </si>
  <si>
    <t>61384399</t>
  </si>
  <si>
    <t>Vysoká škola ekonomická v Praze</t>
  </si>
  <si>
    <t>DIČ:</t>
  </si>
  <si>
    <t>CZ61384399</t>
  </si>
  <si>
    <t>Účastník:</t>
  </si>
  <si>
    <t>Vyplň údaj</t>
  </si>
  <si>
    <t>Projektant:</t>
  </si>
  <si>
    <t>26499924</t>
  </si>
  <si>
    <t>DROBNÝ ARCHITECTS, s.r.o.</t>
  </si>
  <si>
    <t>CZ26499924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</si>
  <si>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</si>
  <si>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</si>
  <si>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</si>
  <si>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</si>
  <si>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</si>
  <si>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Nabídková cena obsahuje veškeré práce a dodávky obsažené v projektové dokumentaci, výkazu výměr, technické zprávě a ve výkresové části.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</si>
  <si>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</si>
  <si>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</si>
  <si>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</si>
  <si>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</si>
  <si>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</si>
  <si>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</si>
  <si>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</si>
  <si>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</si>
  <si>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</si>
  <si>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</si>
  <si>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</si>
  <si>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</si>
  <si>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</si>
  <si>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</si>
  <si>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</si>
  <si>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</si>
  <si>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</si>
  <si>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</si>
  <si>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</si>
  <si>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</si>
  <si>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</si>
  <si>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</si>
  <si>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</si>
  <si>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</si>
  <si>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</si>
  <si>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</si>
  <si>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</si>
  <si>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</si>
  <si>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</si>
  <si>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</si>
  <si>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</si>
  <si>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</si>
  <si>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</si>
  <si>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</si>
  <si>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</si>
  <si>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</si>
  <si>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</si>
  <si>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</si>
  <si>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</si>
  <si>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</si>
  <si>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Truhlářské práce</t>
  </si>
  <si>
    <t>STA</t>
  </si>
  <si>
    <t>1</t>
  </si>
  <si>
    <t>{68b4e7b2-9283-4c5e-9192-a7e5200f4be2}</t>
  </si>
  <si>
    <t>2</t>
  </si>
  <si>
    <t>VRN</t>
  </si>
  <si>
    <t>Vedlejší rozpočtové náklady</t>
  </si>
  <si>
    <t>{c252ae48-75d2-4245-bd41-b20ebf0c6eca}</t>
  </si>
  <si>
    <t>KRYCÍ LIST SOUPISU PRACÍ</t>
  </si>
  <si>
    <t>Objekt:</t>
  </si>
  <si>
    <t>01 - Truhlářské práce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</si>
  <si>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</si>
  <si>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</si>
  <si>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</si>
  <si>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</si>
  <si>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</si>
  <si>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</si>
  <si>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</si>
  <si>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</si>
  <si>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</si>
  <si>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</si>
  <si>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</si>
  <si>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</si>
  <si>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</si>
  <si>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</si>
  <si>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</si>
  <si>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</si>
  <si>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</si>
  <si>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</si>
  <si>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</si>
  <si>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</si>
  <si>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</si>
  <si>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</si>
  <si>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</si>
  <si>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Konstrukce truhlářské</t>
  </si>
  <si>
    <t>K</t>
  </si>
  <si>
    <t>766000002aR</t>
  </si>
  <si>
    <t>D+M - PC stůl (č. 2a)</t>
  </si>
  <si>
    <t>kus</t>
  </si>
  <si>
    <t>16</t>
  </si>
  <si>
    <t>608024557</t>
  </si>
  <si>
    <t>VV</t>
  </si>
  <si>
    <t>21 "4.NP"</t>
  </si>
  <si>
    <t>20 "5.NP"</t>
  </si>
  <si>
    <t>Součet</t>
  </si>
  <si>
    <t>4</t>
  </si>
  <si>
    <t>766000002bR</t>
  </si>
  <si>
    <t>D+M - PC stůl (č. 2b)</t>
  </si>
  <si>
    <t>-26941590</t>
  </si>
  <si>
    <t>23 "4.NP"</t>
  </si>
  <si>
    <t>23 "5.NP"</t>
  </si>
  <si>
    <t>3</t>
  </si>
  <si>
    <t>766000003R</t>
  </si>
  <si>
    <t>D+M - Noční stolek (č. 3)</t>
  </si>
  <si>
    <t>556939229</t>
  </si>
  <si>
    <t>44 "4.NP"</t>
  </si>
  <si>
    <t>43 "5.NP"</t>
  </si>
  <si>
    <t>766000004R</t>
  </si>
  <si>
    <t>D+M - Polička velká (č. 4)</t>
  </si>
  <si>
    <t>-1306930942</t>
  </si>
  <si>
    <t>5</t>
  </si>
  <si>
    <t>766000005aR</t>
  </si>
  <si>
    <t>D+M - Postel jednolůžko s úložným prostorem (č. 5a)</t>
  </si>
  <si>
    <t>-718431441</t>
  </si>
  <si>
    <t>6</t>
  </si>
  <si>
    <t>766000005bR</t>
  </si>
  <si>
    <t>D+M - Čelo postele dlouhé (č. 5b)</t>
  </si>
  <si>
    <t>-297304942</t>
  </si>
  <si>
    <t>43 "4.NP"</t>
  </si>
  <si>
    <t>7</t>
  </si>
  <si>
    <t>766000005cR</t>
  </si>
  <si>
    <t>D+M - Čelo postele krátké (č. 5c)</t>
  </si>
  <si>
    <t>1889285873</t>
  </si>
  <si>
    <t>40 "4.NP"</t>
  </si>
  <si>
    <t>39 "5.NP"</t>
  </si>
  <si>
    <t>8</t>
  </si>
  <si>
    <t>766000005dR</t>
  </si>
  <si>
    <t>D+M - Čelo postele atyp (č. 5d)</t>
  </si>
  <si>
    <t>-960726548</t>
  </si>
  <si>
    <t>2 "4.NP"</t>
  </si>
  <si>
    <t>9</t>
  </si>
  <si>
    <t>766000006alR</t>
  </si>
  <si>
    <t>D+M - Skříň (č. 6a l)</t>
  </si>
  <si>
    <t>1533188402</t>
  </si>
  <si>
    <t>9 "4.NP"</t>
  </si>
  <si>
    <t>9 "5.NP"</t>
  </si>
  <si>
    <t>10</t>
  </si>
  <si>
    <t>766000006apR</t>
  </si>
  <si>
    <t>D+M - Skříň (č. 6a p)</t>
  </si>
  <si>
    <t>309731892</t>
  </si>
  <si>
    <t>10 "4.NP"</t>
  </si>
  <si>
    <t>10 "5.NP"</t>
  </si>
  <si>
    <t>11</t>
  </si>
  <si>
    <t>766000006bR</t>
  </si>
  <si>
    <t>D+M - Skříň (č. 6b)</t>
  </si>
  <si>
    <t>-199630905</t>
  </si>
  <si>
    <t>1 "5.NP"</t>
  </si>
  <si>
    <t>766000006clR</t>
  </si>
  <si>
    <t>D+M - Skříň (č. 6c l)</t>
  </si>
  <si>
    <t>-1263629107</t>
  </si>
  <si>
    <t>2 "5.NP"</t>
  </si>
  <si>
    <t>13</t>
  </si>
  <si>
    <t>766000006cpR</t>
  </si>
  <si>
    <t>D+M - Skříň (č. 6c p)</t>
  </si>
  <si>
    <t>1339655199</t>
  </si>
  <si>
    <t>14</t>
  </si>
  <si>
    <t>766000007aR</t>
  </si>
  <si>
    <t>D+M - Kryt garnýže (č. 7a)</t>
  </si>
  <si>
    <t>-132642554</t>
  </si>
  <si>
    <t>28 "4.NP"</t>
  </si>
  <si>
    <t>28 "5.NP"</t>
  </si>
  <si>
    <t>15</t>
  </si>
  <si>
    <t>766000007bR</t>
  </si>
  <si>
    <t>D+M - Kryt garnýže (č. 7b)</t>
  </si>
  <si>
    <t>1341799438</t>
  </si>
  <si>
    <t>1 "4.NP"</t>
  </si>
  <si>
    <t>766000007cR</t>
  </si>
  <si>
    <t>D+M - Kryt garnýže (č. 7c)</t>
  </si>
  <si>
    <t>-68094845</t>
  </si>
  <si>
    <t>17</t>
  </si>
  <si>
    <t>766000008R</t>
  </si>
  <si>
    <t>D+M - Věšáková stěna (č. 8)</t>
  </si>
  <si>
    <t>-1943454141</t>
  </si>
  <si>
    <t>18</t>
  </si>
  <si>
    <t>766000009R</t>
  </si>
  <si>
    <t>D+M - Židle (č. 9)</t>
  </si>
  <si>
    <t>-2118756590</t>
  </si>
  <si>
    <t>19</t>
  </si>
  <si>
    <t>766000010R</t>
  </si>
  <si>
    <t>D+M - Skříňka (č. 10)</t>
  </si>
  <si>
    <t>-1680267377</t>
  </si>
  <si>
    <t>39 "4.NP"</t>
  </si>
  <si>
    <t>20</t>
  </si>
  <si>
    <t>998766313</t>
  </si>
  <si>
    <t>Přesun hmot pro konstrukce truhlářské stanovený procentní sazbou (%) z ceny vodorovná dopravní vzdálenost do 50 m ruční (bez užití mechanizace) v objektech výšky přes 12 do 24 m</t>
  </si>
  <si>
    <t>%</t>
  </si>
  <si>
    <t>CS ÚRS 2025 01</t>
  </si>
  <si>
    <t>1997515725</t>
  </si>
  <si>
    <t>Online PSC</t>
  </si>
  <si>
    <t>https://podminky.urs.cz/item/CS_URS_2025_01/998766313</t>
  </si>
  <si>
    <t>VRN - Vedlejší rozpočtové náklady</t>
  </si>
  <si>
    <t>010001000</t>
  </si>
  <si>
    <t>Průzkumné, zeměměřičské a projektové práce</t>
  </si>
  <si>
    <t>…</t>
  </si>
  <si>
    <t>1024</t>
  </si>
  <si>
    <t>-893177783</t>
  </si>
  <si>
    <t>https://podminky.urs.cz/item/CS_URS_2025_01/010001000</t>
  </si>
  <si>
    <t>020001000</t>
  </si>
  <si>
    <t>Příprava staveniště</t>
  </si>
  <si>
    <t>-1632122995</t>
  </si>
  <si>
    <t>https://podminky.urs.cz/item/CS_URS_2025_01/020001000</t>
  </si>
  <si>
    <t>030001000</t>
  </si>
  <si>
    <t>Zařízení staveniště</t>
  </si>
  <si>
    <t>1180534219</t>
  </si>
  <si>
    <t>https://podminky.urs.cz/item/CS_URS_2025_01/030001000</t>
  </si>
  <si>
    <t>040001000</t>
  </si>
  <si>
    <t>Inženýrská činnost</t>
  </si>
  <si>
    <t>-1714606628</t>
  </si>
  <si>
    <t>https://podminky.urs.cz/item/CS_URS_2025_01/040001000</t>
  </si>
  <si>
    <t>060001000</t>
  </si>
  <si>
    <t>Územní vlivy</t>
  </si>
  <si>
    <t>-843554728</t>
  </si>
  <si>
    <t>https://podminky.urs.cz/item/CS_URS_2025_01/060001000</t>
  </si>
  <si>
    <t>070001000</t>
  </si>
  <si>
    <t>Provozní vlivy</t>
  </si>
  <si>
    <t>-1110110963</t>
  </si>
  <si>
    <t>https://podminky.urs.cz/item/CS_URS_2025_01/070001000</t>
  </si>
  <si>
    <t>090001000</t>
  </si>
  <si>
    <t>Ostatní náklady</t>
  </si>
  <si>
    <t>1496822087</t>
  </si>
  <si>
    <t>https://podminky.urs.cz/item/CS_URS_2025_01/090001000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</si>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</sst>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98766313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0001000" TargetMode="External" /><Relationship Id="rId2" Type="http://schemas.openxmlformats.org/officeDocument/2006/relationships/hyperlink" Target="https://podminky.urs.cz/item/CS_URS_2025_01/020001000" TargetMode="External" /><Relationship Id="rId3" Type="http://schemas.openxmlformats.org/officeDocument/2006/relationships/hyperlink" Target="https://podminky.urs.cz/item/CS_URS_2025_01/030001000" TargetMode="External" /><Relationship Id="rId4" Type="http://schemas.openxmlformats.org/officeDocument/2006/relationships/hyperlink" Target="https://podminky.urs.cz/item/CS_URS_2025_01/040001000" TargetMode="External" /><Relationship Id="rId5" Type="http://schemas.openxmlformats.org/officeDocument/2006/relationships/hyperlink" Target="https://podminky.urs.cz/item/CS_URS_2025_01/060001000" TargetMode="External" /><Relationship Id="rId6" Type="http://schemas.openxmlformats.org/officeDocument/2006/relationships/hyperlink" Target="https://podminky.urs.cz/item/CS_URS_2025_01/070001000" TargetMode="External" /><Relationship Id="rId7" Type="http://schemas.openxmlformats.org/officeDocument/2006/relationships/hyperlink" Target="https://podminky.urs.cz/item/CS_URS_2025_01/090001000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JS25-075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Nábytek do bloku C 4. a 5. patro Palachovy koleje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Hartigova 93/198, 130 00, Praha 3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9. 6. 2025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Vysoká škola ekonomická v Praze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DROBNÝ ARCHITECTS, s.r.o.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Ing. Jaroslav Stolička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19</v>
      </c>
    </row>
    <row r="55" s="7" customFormat="1" ht="16.5" customHeight="1">
      <c r="A55" s="112" t="s">
        <v>81</v>
      </c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Truhlářské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'01 - Truhlářské práce'!P81</f>
        <v>0</v>
      </c>
      <c r="AV55" s="121">
        <f>'01 - Truhlářské práce'!J33</f>
        <v>0</v>
      </c>
      <c r="AW55" s="121">
        <f>'01 - Truhlářské práce'!J34</f>
        <v>0</v>
      </c>
      <c r="AX55" s="121">
        <f>'01 - Truhlářské práce'!J35</f>
        <v>0</v>
      </c>
      <c r="AY55" s="121">
        <f>'01 - Truhlářské práce'!J36</f>
        <v>0</v>
      </c>
      <c r="AZ55" s="121">
        <f>'01 - Truhlářské práce'!F33</f>
        <v>0</v>
      </c>
      <c r="BA55" s="121">
        <f>'01 - Truhlářské práce'!F34</f>
        <v>0</v>
      </c>
      <c r="BB55" s="121">
        <f>'01 - Truhlářské práce'!F35</f>
        <v>0</v>
      </c>
      <c r="BC55" s="121">
        <f>'01 - Truhlářské práce'!F36</f>
        <v>0</v>
      </c>
      <c r="BD55" s="123">
        <f>'01 - Truhlářské práce'!F37</f>
        <v>0</v>
      </c>
      <c r="BE55" s="7"/>
      <c r="BT55" s="124" t="s">
        <v>85</v>
      </c>
      <c r="BV55" s="124" t="s">
        <v>79</v>
      </c>
      <c r="BW55" s="124" t="s">
        <v>86</v>
      </c>
      <c r="BX55" s="124" t="s">
        <v>5</v>
      </c>
      <c r="CL55" s="124" t="s">
        <v>19</v>
      </c>
      <c r="CM55" s="124" t="s">
        <v>87</v>
      </c>
    </row>
    <row r="56" s="7" customFormat="1" ht="16.5" customHeight="1">
      <c r="A56" s="112" t="s">
        <v>81</v>
      </c>
      <c r="B56" s="113"/>
      <c r="C56" s="114"/>
      <c r="D56" s="115" t="s">
        <v>88</v>
      </c>
      <c r="E56" s="115"/>
      <c r="F56" s="115"/>
      <c r="G56" s="115"/>
      <c r="H56" s="115"/>
      <c r="I56" s="116"/>
      <c r="J56" s="115" t="s">
        <v>89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'VRN - Vedlejší rozpočtové...'!J30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5">
        <v>0</v>
      </c>
      <c r="AT56" s="126">
        <f>ROUND(SUM(AV56:AW56),2)</f>
        <v>0</v>
      </c>
      <c r="AU56" s="127">
        <f>'VRN - Vedlejší rozpočtové...'!P80</f>
        <v>0</v>
      </c>
      <c r="AV56" s="126">
        <f>'VRN - Vedlejší rozpočtové...'!J33</f>
        <v>0</v>
      </c>
      <c r="AW56" s="126">
        <f>'VRN - Vedlejší rozpočtové...'!J34</f>
        <v>0</v>
      </c>
      <c r="AX56" s="126">
        <f>'VRN - Vedlejší rozpočtové...'!J35</f>
        <v>0</v>
      </c>
      <c r="AY56" s="126">
        <f>'VRN - Vedlejší rozpočtové...'!J36</f>
        <v>0</v>
      </c>
      <c r="AZ56" s="126">
        <f>'VRN - Vedlejší rozpočtové...'!F33</f>
        <v>0</v>
      </c>
      <c r="BA56" s="126">
        <f>'VRN - Vedlejší rozpočtové...'!F34</f>
        <v>0</v>
      </c>
      <c r="BB56" s="126">
        <f>'VRN - Vedlejší rozpočtové...'!F35</f>
        <v>0</v>
      </c>
      <c r="BC56" s="126">
        <f>'VRN - Vedlejší rozpočtové...'!F36</f>
        <v>0</v>
      </c>
      <c r="BD56" s="128">
        <f>'VRN - Vedlejší rozpočtové...'!F37</f>
        <v>0</v>
      </c>
      <c r="BE56" s="7"/>
      <c r="BT56" s="124" t="s">
        <v>85</v>
      </c>
      <c r="BV56" s="124" t="s">
        <v>79</v>
      </c>
      <c r="BW56" s="124" t="s">
        <v>90</v>
      </c>
      <c r="BX56" s="124" t="s">
        <v>5</v>
      </c>
      <c r="CL56" s="124" t="s">
        <v>19</v>
      </c>
      <c r="CM56" s="124" t="s">
        <v>87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rFGjQopNt81DIZHOIw5Oc9kVb0LFYH8P06Surnz1bFaf34SGAW3B6Z5pTyk8IEvYy9GYy9Aa8P72pLjlvv4Lxw==" hashValue="HGzLqwG24qahMrrKqBUu7NeOKdvEYFkzF/2GKPH/2lDG5v5Mr0hg2hnw1kxPRIyi/47ya3qiKvueLQBQbp/aZ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Truhlářské práce'!C2" display="/"/>
    <hyperlink ref="A5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Nábytek do bloku C 4. a 5. patro Palachovy koleje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9. 6. 2025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ROUND((SUM(BE81:BE159)),  2)</f>
        <v>0</v>
      </c>
      <c r="G33" s="39"/>
      <c r="H33" s="39"/>
      <c r="I33" s="149">
        <v>0.20999999999999999</v>
      </c>
      <c r="J33" s="148">
        <f>ROUND(((SUM(BE81:BE159))*I33),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ROUND((SUM(BF81:BF159)),  2)</f>
        <v>0</v>
      </c>
      <c r="G34" s="39"/>
      <c r="H34" s="39"/>
      <c r="I34" s="149">
        <v>0.12</v>
      </c>
      <c r="J34" s="148">
        <f>ROUND(((SUM(BF81:BF159))*I34),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ROUND((SUM(BG81:BG159)),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ROUND((SUM(BH81:BH159)),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ROUND((SUM(BI81:BI159)),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Nábytek do bloku C 4. a 5. patro Palachovy koleje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Truhlářské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Hartigova 93/198, 130 00, Praha 3</v>
      </c>
      <c r="G52" s="41"/>
      <c r="H52" s="41"/>
      <c r="I52" s="33" t="s">
        <v>23</v>
      </c>
      <c r="J52" s="73" t="str">
        <f>IF(J12="","",J12)</f>
        <v>9. 6. 2025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Vysoká škola ekonomická v Praze</v>
      </c>
      <c r="G54" s="41"/>
      <c r="H54" s="41"/>
      <c r="I54" s="33" t="s">
        <v>33</v>
      </c>
      <c r="J54" s="37" t="str">
        <f>E21</f>
        <v>DROBNÝ ARCHITECTS,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Jaroslav Stolička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98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100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Nábytek do bloku C 4. a 5. patro Palachovy koleje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92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01 - Truhlářské práce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Hartigova 93/198, 130 00, Praha 3</v>
      </c>
      <c r="G75" s="41"/>
      <c r="H75" s="41"/>
      <c r="I75" s="33" t="s">
        <v>23</v>
      </c>
      <c r="J75" s="73" t="str">
        <f>IF(J12="","",J12)</f>
        <v>9. 6. 2025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25</v>
      </c>
      <c r="D77" s="41"/>
      <c r="E77" s="41"/>
      <c r="F77" s="28" t="str">
        <f>E15</f>
        <v>Vysoká škola ekonomická v Praze</v>
      </c>
      <c r="G77" s="41"/>
      <c r="H77" s="41"/>
      <c r="I77" s="33" t="s">
        <v>33</v>
      </c>
      <c r="J77" s="37" t="str">
        <f>E21</f>
        <v>DROBNÝ ARCHITECTS,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31</v>
      </c>
      <c r="D78" s="41"/>
      <c r="E78" s="41"/>
      <c r="F78" s="28" t="str">
        <f>IF(E18="","",E18)</f>
        <v>Vyplň údaj</v>
      </c>
      <c r="G78" s="41"/>
      <c r="H78" s="41"/>
      <c r="I78" s="33" t="s">
        <v>38</v>
      </c>
      <c r="J78" s="37" t="str">
        <f>E24</f>
        <v>Ing. Jaroslav Stolička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101</v>
      </c>
      <c r="D80" s="181" t="s">
        <v>62</v>
      </c>
      <c r="E80" s="181" t="s">
        <v>58</v>
      </c>
      <c r="F80" s="181" t="s">
        <v>59</v>
      </c>
      <c r="G80" s="181" t="s">
        <v>102</v>
      </c>
      <c r="H80" s="181" t="s">
        <v>103</v>
      </c>
      <c r="I80" s="181" t="s">
        <v>104</v>
      </c>
      <c r="J80" s="181" t="s">
        <v>96</v>
      </c>
      <c r="K80" s="182" t="s">
        <v>105</v>
      </c>
      <c r="L80" s="183"/>
      <c r="M80" s="93" t="s">
        <v>19</v>
      </c>
      <c r="N80" s="94" t="s">
        <v>47</v>
      </c>
      <c r="O80" s="94" t="s">
        <v>106</v>
      </c>
      <c r="P80" s="94" t="s">
        <v>107</v>
      </c>
      <c r="Q80" s="94" t="s">
        <v>108</v>
      </c>
      <c r="R80" s="94" t="s">
        <v>109</v>
      </c>
      <c r="S80" s="94" t="s">
        <v>110</v>
      </c>
      <c r="T80" s="95" t="s">
        <v>111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112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76</v>
      </c>
      <c r="AU81" s="18" t="s">
        <v>97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76</v>
      </c>
      <c r="E82" s="192" t="s">
        <v>113</v>
      </c>
      <c r="F82" s="192" t="s">
        <v>114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87</v>
      </c>
      <c r="AT82" s="201" t="s">
        <v>76</v>
      </c>
      <c r="AU82" s="201" t="s">
        <v>77</v>
      </c>
      <c r="AY82" s="200" t="s">
        <v>115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76</v>
      </c>
      <c r="E83" s="203" t="s">
        <v>116</v>
      </c>
      <c r="F83" s="203" t="s">
        <v>117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SUM(P84:P159)</f>
        <v>0</v>
      </c>
      <c r="Q83" s="197"/>
      <c r="R83" s="198">
        <f>SUM(R84:R159)</f>
        <v>0</v>
      </c>
      <c r="S83" s="197"/>
      <c r="T83" s="199">
        <f>SUM(T84:T159)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87</v>
      </c>
      <c r="AT83" s="201" t="s">
        <v>76</v>
      </c>
      <c r="AU83" s="201" t="s">
        <v>85</v>
      </c>
      <c r="AY83" s="200" t="s">
        <v>115</v>
      </c>
      <c r="BK83" s="202">
        <f>SUM(BK84:BK159)</f>
        <v>0</v>
      </c>
    </row>
    <row r="84" s="2" customFormat="1" ht="16.5" customHeight="1">
      <c r="A84" s="39"/>
      <c r="B84" s="40"/>
      <c r="C84" s="205" t="s">
        <v>85</v>
      </c>
      <c r="D84" s="205" t="s">
        <v>118</v>
      </c>
      <c r="E84" s="206" t="s">
        <v>119</v>
      </c>
      <c r="F84" s="207" t="s">
        <v>120</v>
      </c>
      <c r="G84" s="208" t="s">
        <v>121</v>
      </c>
      <c r="H84" s="209">
        <v>41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48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122</v>
      </c>
      <c r="AT84" s="216" t="s">
        <v>118</v>
      </c>
      <c r="AU84" s="216" t="s">
        <v>87</v>
      </c>
      <c r="AY84" s="18" t="s">
        <v>115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85</v>
      </c>
      <c r="BK84" s="217">
        <f>ROUND(I84*H84,2)</f>
        <v>0</v>
      </c>
      <c r="BL84" s="18" t="s">
        <v>122</v>
      </c>
      <c r="BM84" s="216" t="s">
        <v>123</v>
      </c>
    </row>
    <row r="85" s="13" customFormat="1">
      <c r="A85" s="13"/>
      <c r="B85" s="218"/>
      <c r="C85" s="219"/>
      <c r="D85" s="220" t="s">
        <v>124</v>
      </c>
      <c r="E85" s="221" t="s">
        <v>19</v>
      </c>
      <c r="F85" s="222" t="s">
        <v>125</v>
      </c>
      <c r="G85" s="219"/>
      <c r="H85" s="223">
        <v>21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9" t="s">
        <v>124</v>
      </c>
      <c r="AU85" s="229" t="s">
        <v>87</v>
      </c>
      <c r="AV85" s="13" t="s">
        <v>87</v>
      </c>
      <c r="AW85" s="13" t="s">
        <v>37</v>
      </c>
      <c r="AX85" s="13" t="s">
        <v>77</v>
      </c>
      <c r="AY85" s="229" t="s">
        <v>115</v>
      </c>
    </row>
    <row r="86" s="13" customFormat="1">
      <c r="A86" s="13"/>
      <c r="B86" s="218"/>
      <c r="C86" s="219"/>
      <c r="D86" s="220" t="s">
        <v>124</v>
      </c>
      <c r="E86" s="221" t="s">
        <v>19</v>
      </c>
      <c r="F86" s="222" t="s">
        <v>126</v>
      </c>
      <c r="G86" s="219"/>
      <c r="H86" s="223">
        <v>20</v>
      </c>
      <c r="I86" s="224"/>
      <c r="J86" s="219"/>
      <c r="K86" s="219"/>
      <c r="L86" s="225"/>
      <c r="M86" s="226"/>
      <c r="N86" s="227"/>
      <c r="O86" s="227"/>
      <c r="P86" s="227"/>
      <c r="Q86" s="227"/>
      <c r="R86" s="227"/>
      <c r="S86" s="227"/>
      <c r="T86" s="22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9" t="s">
        <v>124</v>
      </c>
      <c r="AU86" s="229" t="s">
        <v>87</v>
      </c>
      <c r="AV86" s="13" t="s">
        <v>87</v>
      </c>
      <c r="AW86" s="13" t="s">
        <v>37</v>
      </c>
      <c r="AX86" s="13" t="s">
        <v>77</v>
      </c>
      <c r="AY86" s="229" t="s">
        <v>115</v>
      </c>
    </row>
    <row r="87" s="14" customFormat="1">
      <c r="A87" s="14"/>
      <c r="B87" s="230"/>
      <c r="C87" s="231"/>
      <c r="D87" s="220" t="s">
        <v>124</v>
      </c>
      <c r="E87" s="232" t="s">
        <v>19</v>
      </c>
      <c r="F87" s="233" t="s">
        <v>127</v>
      </c>
      <c r="G87" s="231"/>
      <c r="H87" s="234">
        <v>41</v>
      </c>
      <c r="I87" s="235"/>
      <c r="J87" s="231"/>
      <c r="K87" s="231"/>
      <c r="L87" s="236"/>
      <c r="M87" s="237"/>
      <c r="N87" s="238"/>
      <c r="O87" s="238"/>
      <c r="P87" s="238"/>
      <c r="Q87" s="238"/>
      <c r="R87" s="238"/>
      <c r="S87" s="238"/>
      <c r="T87" s="239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0" t="s">
        <v>124</v>
      </c>
      <c r="AU87" s="240" t="s">
        <v>87</v>
      </c>
      <c r="AV87" s="14" t="s">
        <v>128</v>
      </c>
      <c r="AW87" s="14" t="s">
        <v>37</v>
      </c>
      <c r="AX87" s="14" t="s">
        <v>85</v>
      </c>
      <c r="AY87" s="240" t="s">
        <v>115</v>
      </c>
    </row>
    <row r="88" s="2" customFormat="1" ht="16.5" customHeight="1">
      <c r="A88" s="39"/>
      <c r="B88" s="40"/>
      <c r="C88" s="205" t="s">
        <v>87</v>
      </c>
      <c r="D88" s="205" t="s">
        <v>118</v>
      </c>
      <c r="E88" s="206" t="s">
        <v>129</v>
      </c>
      <c r="F88" s="207" t="s">
        <v>130</v>
      </c>
      <c r="G88" s="208" t="s">
        <v>121</v>
      </c>
      <c r="H88" s="209">
        <v>46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48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122</v>
      </c>
      <c r="AT88" s="216" t="s">
        <v>118</v>
      </c>
      <c r="AU88" s="216" t="s">
        <v>87</v>
      </c>
      <c r="AY88" s="18" t="s">
        <v>115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85</v>
      </c>
      <c r="BK88" s="217">
        <f>ROUND(I88*H88,2)</f>
        <v>0</v>
      </c>
      <c r="BL88" s="18" t="s">
        <v>122</v>
      </c>
      <c r="BM88" s="216" t="s">
        <v>131</v>
      </c>
    </row>
    <row r="89" s="13" customFormat="1">
      <c r="A89" s="13"/>
      <c r="B89" s="218"/>
      <c r="C89" s="219"/>
      <c r="D89" s="220" t="s">
        <v>124</v>
      </c>
      <c r="E89" s="221" t="s">
        <v>19</v>
      </c>
      <c r="F89" s="222" t="s">
        <v>132</v>
      </c>
      <c r="G89" s="219"/>
      <c r="H89" s="223">
        <v>23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9" t="s">
        <v>124</v>
      </c>
      <c r="AU89" s="229" t="s">
        <v>87</v>
      </c>
      <c r="AV89" s="13" t="s">
        <v>87</v>
      </c>
      <c r="AW89" s="13" t="s">
        <v>37</v>
      </c>
      <c r="AX89" s="13" t="s">
        <v>77</v>
      </c>
      <c r="AY89" s="229" t="s">
        <v>115</v>
      </c>
    </row>
    <row r="90" s="13" customFormat="1">
      <c r="A90" s="13"/>
      <c r="B90" s="218"/>
      <c r="C90" s="219"/>
      <c r="D90" s="220" t="s">
        <v>124</v>
      </c>
      <c r="E90" s="221" t="s">
        <v>19</v>
      </c>
      <c r="F90" s="222" t="s">
        <v>133</v>
      </c>
      <c r="G90" s="219"/>
      <c r="H90" s="223">
        <v>23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124</v>
      </c>
      <c r="AU90" s="229" t="s">
        <v>87</v>
      </c>
      <c r="AV90" s="13" t="s">
        <v>87</v>
      </c>
      <c r="AW90" s="13" t="s">
        <v>37</v>
      </c>
      <c r="AX90" s="13" t="s">
        <v>77</v>
      </c>
      <c r="AY90" s="229" t="s">
        <v>115</v>
      </c>
    </row>
    <row r="91" s="14" customFormat="1">
      <c r="A91" s="14"/>
      <c r="B91" s="230"/>
      <c r="C91" s="231"/>
      <c r="D91" s="220" t="s">
        <v>124</v>
      </c>
      <c r="E91" s="232" t="s">
        <v>19</v>
      </c>
      <c r="F91" s="233" t="s">
        <v>127</v>
      </c>
      <c r="G91" s="231"/>
      <c r="H91" s="234">
        <v>46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0" t="s">
        <v>124</v>
      </c>
      <c r="AU91" s="240" t="s">
        <v>87</v>
      </c>
      <c r="AV91" s="14" t="s">
        <v>128</v>
      </c>
      <c r="AW91" s="14" t="s">
        <v>37</v>
      </c>
      <c r="AX91" s="14" t="s">
        <v>85</v>
      </c>
      <c r="AY91" s="240" t="s">
        <v>115</v>
      </c>
    </row>
    <row r="92" s="2" customFormat="1" ht="16.5" customHeight="1">
      <c r="A92" s="39"/>
      <c r="B92" s="40"/>
      <c r="C92" s="205" t="s">
        <v>134</v>
      </c>
      <c r="D92" s="205" t="s">
        <v>118</v>
      </c>
      <c r="E92" s="206" t="s">
        <v>135</v>
      </c>
      <c r="F92" s="207" t="s">
        <v>136</v>
      </c>
      <c r="G92" s="208" t="s">
        <v>121</v>
      </c>
      <c r="H92" s="209">
        <v>87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48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122</v>
      </c>
      <c r="AT92" s="216" t="s">
        <v>118</v>
      </c>
      <c r="AU92" s="216" t="s">
        <v>87</v>
      </c>
      <c r="AY92" s="18" t="s">
        <v>115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85</v>
      </c>
      <c r="BK92" s="217">
        <f>ROUND(I92*H92,2)</f>
        <v>0</v>
      </c>
      <c r="BL92" s="18" t="s">
        <v>122</v>
      </c>
      <c r="BM92" s="216" t="s">
        <v>137</v>
      </c>
    </row>
    <row r="93" s="13" customFormat="1">
      <c r="A93" s="13"/>
      <c r="B93" s="218"/>
      <c r="C93" s="219"/>
      <c r="D93" s="220" t="s">
        <v>124</v>
      </c>
      <c r="E93" s="221" t="s">
        <v>19</v>
      </c>
      <c r="F93" s="222" t="s">
        <v>138</v>
      </c>
      <c r="G93" s="219"/>
      <c r="H93" s="223">
        <v>44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124</v>
      </c>
      <c r="AU93" s="229" t="s">
        <v>87</v>
      </c>
      <c r="AV93" s="13" t="s">
        <v>87</v>
      </c>
      <c r="AW93" s="13" t="s">
        <v>37</v>
      </c>
      <c r="AX93" s="13" t="s">
        <v>77</v>
      </c>
      <c r="AY93" s="229" t="s">
        <v>115</v>
      </c>
    </row>
    <row r="94" s="13" customFormat="1">
      <c r="A94" s="13"/>
      <c r="B94" s="218"/>
      <c r="C94" s="219"/>
      <c r="D94" s="220" t="s">
        <v>124</v>
      </c>
      <c r="E94" s="221" t="s">
        <v>19</v>
      </c>
      <c r="F94" s="222" t="s">
        <v>139</v>
      </c>
      <c r="G94" s="219"/>
      <c r="H94" s="223">
        <v>43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124</v>
      </c>
      <c r="AU94" s="229" t="s">
        <v>87</v>
      </c>
      <c r="AV94" s="13" t="s">
        <v>87</v>
      </c>
      <c r="AW94" s="13" t="s">
        <v>37</v>
      </c>
      <c r="AX94" s="13" t="s">
        <v>77</v>
      </c>
      <c r="AY94" s="229" t="s">
        <v>115</v>
      </c>
    </row>
    <row r="95" s="14" customFormat="1">
      <c r="A95" s="14"/>
      <c r="B95" s="230"/>
      <c r="C95" s="231"/>
      <c r="D95" s="220" t="s">
        <v>124</v>
      </c>
      <c r="E95" s="232" t="s">
        <v>19</v>
      </c>
      <c r="F95" s="233" t="s">
        <v>127</v>
      </c>
      <c r="G95" s="231"/>
      <c r="H95" s="234">
        <v>87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124</v>
      </c>
      <c r="AU95" s="240" t="s">
        <v>87</v>
      </c>
      <c r="AV95" s="14" t="s">
        <v>128</v>
      </c>
      <c r="AW95" s="14" t="s">
        <v>37</v>
      </c>
      <c r="AX95" s="14" t="s">
        <v>85</v>
      </c>
      <c r="AY95" s="240" t="s">
        <v>115</v>
      </c>
    </row>
    <row r="96" s="2" customFormat="1" ht="16.5" customHeight="1">
      <c r="A96" s="39"/>
      <c r="B96" s="40"/>
      <c r="C96" s="205" t="s">
        <v>128</v>
      </c>
      <c r="D96" s="205" t="s">
        <v>118</v>
      </c>
      <c r="E96" s="206" t="s">
        <v>140</v>
      </c>
      <c r="F96" s="207" t="s">
        <v>141</v>
      </c>
      <c r="G96" s="208" t="s">
        <v>121</v>
      </c>
      <c r="H96" s="209">
        <v>87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48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122</v>
      </c>
      <c r="AT96" s="216" t="s">
        <v>118</v>
      </c>
      <c r="AU96" s="216" t="s">
        <v>87</v>
      </c>
      <c r="AY96" s="18" t="s">
        <v>115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85</v>
      </c>
      <c r="BK96" s="217">
        <f>ROUND(I96*H96,2)</f>
        <v>0</v>
      </c>
      <c r="BL96" s="18" t="s">
        <v>122</v>
      </c>
      <c r="BM96" s="216" t="s">
        <v>142</v>
      </c>
    </row>
    <row r="97" s="13" customFormat="1">
      <c r="A97" s="13"/>
      <c r="B97" s="218"/>
      <c r="C97" s="219"/>
      <c r="D97" s="220" t="s">
        <v>124</v>
      </c>
      <c r="E97" s="221" t="s">
        <v>19</v>
      </c>
      <c r="F97" s="222" t="s">
        <v>138</v>
      </c>
      <c r="G97" s="219"/>
      <c r="H97" s="223">
        <v>44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124</v>
      </c>
      <c r="AU97" s="229" t="s">
        <v>87</v>
      </c>
      <c r="AV97" s="13" t="s">
        <v>87</v>
      </c>
      <c r="AW97" s="13" t="s">
        <v>37</v>
      </c>
      <c r="AX97" s="13" t="s">
        <v>77</v>
      </c>
      <c r="AY97" s="229" t="s">
        <v>115</v>
      </c>
    </row>
    <row r="98" s="13" customFormat="1">
      <c r="A98" s="13"/>
      <c r="B98" s="218"/>
      <c r="C98" s="219"/>
      <c r="D98" s="220" t="s">
        <v>124</v>
      </c>
      <c r="E98" s="221" t="s">
        <v>19</v>
      </c>
      <c r="F98" s="222" t="s">
        <v>139</v>
      </c>
      <c r="G98" s="219"/>
      <c r="H98" s="223">
        <v>43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124</v>
      </c>
      <c r="AU98" s="229" t="s">
        <v>87</v>
      </c>
      <c r="AV98" s="13" t="s">
        <v>87</v>
      </c>
      <c r="AW98" s="13" t="s">
        <v>37</v>
      </c>
      <c r="AX98" s="13" t="s">
        <v>77</v>
      </c>
      <c r="AY98" s="229" t="s">
        <v>115</v>
      </c>
    </row>
    <row r="99" s="14" customFormat="1">
      <c r="A99" s="14"/>
      <c r="B99" s="230"/>
      <c r="C99" s="231"/>
      <c r="D99" s="220" t="s">
        <v>124</v>
      </c>
      <c r="E99" s="232" t="s">
        <v>19</v>
      </c>
      <c r="F99" s="233" t="s">
        <v>127</v>
      </c>
      <c r="G99" s="231"/>
      <c r="H99" s="234">
        <v>87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124</v>
      </c>
      <c r="AU99" s="240" t="s">
        <v>87</v>
      </c>
      <c r="AV99" s="14" t="s">
        <v>128</v>
      </c>
      <c r="AW99" s="14" t="s">
        <v>37</v>
      </c>
      <c r="AX99" s="14" t="s">
        <v>85</v>
      </c>
      <c r="AY99" s="240" t="s">
        <v>115</v>
      </c>
    </row>
    <row r="100" s="2" customFormat="1" ht="21.75" customHeight="1">
      <c r="A100" s="39"/>
      <c r="B100" s="40"/>
      <c r="C100" s="205" t="s">
        <v>143</v>
      </c>
      <c r="D100" s="205" t="s">
        <v>118</v>
      </c>
      <c r="E100" s="206" t="s">
        <v>144</v>
      </c>
      <c r="F100" s="207" t="s">
        <v>145</v>
      </c>
      <c r="G100" s="208" t="s">
        <v>121</v>
      </c>
      <c r="H100" s="209">
        <v>87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48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122</v>
      </c>
      <c r="AT100" s="216" t="s">
        <v>118</v>
      </c>
      <c r="AU100" s="216" t="s">
        <v>87</v>
      </c>
      <c r="AY100" s="18" t="s">
        <v>115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85</v>
      </c>
      <c r="BK100" s="217">
        <f>ROUND(I100*H100,2)</f>
        <v>0</v>
      </c>
      <c r="BL100" s="18" t="s">
        <v>122</v>
      </c>
      <c r="BM100" s="216" t="s">
        <v>146</v>
      </c>
    </row>
    <row r="101" s="13" customFormat="1">
      <c r="A101" s="13"/>
      <c r="B101" s="218"/>
      <c r="C101" s="219"/>
      <c r="D101" s="220" t="s">
        <v>124</v>
      </c>
      <c r="E101" s="221" t="s">
        <v>19</v>
      </c>
      <c r="F101" s="222" t="s">
        <v>138</v>
      </c>
      <c r="G101" s="219"/>
      <c r="H101" s="223">
        <v>44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124</v>
      </c>
      <c r="AU101" s="229" t="s">
        <v>87</v>
      </c>
      <c r="AV101" s="13" t="s">
        <v>87</v>
      </c>
      <c r="AW101" s="13" t="s">
        <v>37</v>
      </c>
      <c r="AX101" s="13" t="s">
        <v>77</v>
      </c>
      <c r="AY101" s="229" t="s">
        <v>115</v>
      </c>
    </row>
    <row r="102" s="13" customFormat="1">
      <c r="A102" s="13"/>
      <c r="B102" s="218"/>
      <c r="C102" s="219"/>
      <c r="D102" s="220" t="s">
        <v>124</v>
      </c>
      <c r="E102" s="221" t="s">
        <v>19</v>
      </c>
      <c r="F102" s="222" t="s">
        <v>139</v>
      </c>
      <c r="G102" s="219"/>
      <c r="H102" s="223">
        <v>43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124</v>
      </c>
      <c r="AU102" s="229" t="s">
        <v>87</v>
      </c>
      <c r="AV102" s="13" t="s">
        <v>87</v>
      </c>
      <c r="AW102" s="13" t="s">
        <v>37</v>
      </c>
      <c r="AX102" s="13" t="s">
        <v>77</v>
      </c>
      <c r="AY102" s="229" t="s">
        <v>115</v>
      </c>
    </row>
    <row r="103" s="14" customFormat="1">
      <c r="A103" s="14"/>
      <c r="B103" s="230"/>
      <c r="C103" s="231"/>
      <c r="D103" s="220" t="s">
        <v>124</v>
      </c>
      <c r="E103" s="232" t="s">
        <v>19</v>
      </c>
      <c r="F103" s="233" t="s">
        <v>127</v>
      </c>
      <c r="G103" s="231"/>
      <c r="H103" s="234">
        <v>87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124</v>
      </c>
      <c r="AU103" s="240" t="s">
        <v>87</v>
      </c>
      <c r="AV103" s="14" t="s">
        <v>128</v>
      </c>
      <c r="AW103" s="14" t="s">
        <v>37</v>
      </c>
      <c r="AX103" s="14" t="s">
        <v>85</v>
      </c>
      <c r="AY103" s="240" t="s">
        <v>115</v>
      </c>
    </row>
    <row r="104" s="2" customFormat="1" ht="16.5" customHeight="1">
      <c r="A104" s="39"/>
      <c r="B104" s="40"/>
      <c r="C104" s="205" t="s">
        <v>147</v>
      </c>
      <c r="D104" s="205" t="s">
        <v>118</v>
      </c>
      <c r="E104" s="206" t="s">
        <v>148</v>
      </c>
      <c r="F104" s="207" t="s">
        <v>149</v>
      </c>
      <c r="G104" s="208" t="s">
        <v>121</v>
      </c>
      <c r="H104" s="209">
        <v>86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48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122</v>
      </c>
      <c r="AT104" s="216" t="s">
        <v>118</v>
      </c>
      <c r="AU104" s="216" t="s">
        <v>87</v>
      </c>
      <c r="AY104" s="18" t="s">
        <v>115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85</v>
      </c>
      <c r="BK104" s="217">
        <f>ROUND(I104*H104,2)</f>
        <v>0</v>
      </c>
      <c r="BL104" s="18" t="s">
        <v>122</v>
      </c>
      <c r="BM104" s="216" t="s">
        <v>150</v>
      </c>
    </row>
    <row r="105" s="13" customFormat="1">
      <c r="A105" s="13"/>
      <c r="B105" s="218"/>
      <c r="C105" s="219"/>
      <c r="D105" s="220" t="s">
        <v>124</v>
      </c>
      <c r="E105" s="221" t="s">
        <v>19</v>
      </c>
      <c r="F105" s="222" t="s">
        <v>151</v>
      </c>
      <c r="G105" s="219"/>
      <c r="H105" s="223">
        <v>43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124</v>
      </c>
      <c r="AU105" s="229" t="s">
        <v>87</v>
      </c>
      <c r="AV105" s="13" t="s">
        <v>87</v>
      </c>
      <c r="AW105" s="13" t="s">
        <v>37</v>
      </c>
      <c r="AX105" s="13" t="s">
        <v>77</v>
      </c>
      <c r="AY105" s="229" t="s">
        <v>115</v>
      </c>
    </row>
    <row r="106" s="13" customFormat="1">
      <c r="A106" s="13"/>
      <c r="B106" s="218"/>
      <c r="C106" s="219"/>
      <c r="D106" s="220" t="s">
        <v>124</v>
      </c>
      <c r="E106" s="221" t="s">
        <v>19</v>
      </c>
      <c r="F106" s="222" t="s">
        <v>139</v>
      </c>
      <c r="G106" s="219"/>
      <c r="H106" s="223">
        <v>43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124</v>
      </c>
      <c r="AU106" s="229" t="s">
        <v>87</v>
      </c>
      <c r="AV106" s="13" t="s">
        <v>87</v>
      </c>
      <c r="AW106" s="13" t="s">
        <v>37</v>
      </c>
      <c r="AX106" s="13" t="s">
        <v>77</v>
      </c>
      <c r="AY106" s="229" t="s">
        <v>115</v>
      </c>
    </row>
    <row r="107" s="14" customFormat="1">
      <c r="A107" s="14"/>
      <c r="B107" s="230"/>
      <c r="C107" s="231"/>
      <c r="D107" s="220" t="s">
        <v>124</v>
      </c>
      <c r="E107" s="232" t="s">
        <v>19</v>
      </c>
      <c r="F107" s="233" t="s">
        <v>127</v>
      </c>
      <c r="G107" s="231"/>
      <c r="H107" s="234">
        <v>86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124</v>
      </c>
      <c r="AU107" s="240" t="s">
        <v>87</v>
      </c>
      <c r="AV107" s="14" t="s">
        <v>128</v>
      </c>
      <c r="AW107" s="14" t="s">
        <v>37</v>
      </c>
      <c r="AX107" s="14" t="s">
        <v>85</v>
      </c>
      <c r="AY107" s="240" t="s">
        <v>115</v>
      </c>
    </row>
    <row r="108" s="2" customFormat="1" ht="16.5" customHeight="1">
      <c r="A108" s="39"/>
      <c r="B108" s="40"/>
      <c r="C108" s="205" t="s">
        <v>152</v>
      </c>
      <c r="D108" s="205" t="s">
        <v>118</v>
      </c>
      <c r="E108" s="206" t="s">
        <v>153</v>
      </c>
      <c r="F108" s="207" t="s">
        <v>154</v>
      </c>
      <c r="G108" s="208" t="s">
        <v>121</v>
      </c>
      <c r="H108" s="209">
        <v>79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48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122</v>
      </c>
      <c r="AT108" s="216" t="s">
        <v>118</v>
      </c>
      <c r="AU108" s="216" t="s">
        <v>87</v>
      </c>
      <c r="AY108" s="18" t="s">
        <v>115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85</v>
      </c>
      <c r="BK108" s="217">
        <f>ROUND(I108*H108,2)</f>
        <v>0</v>
      </c>
      <c r="BL108" s="18" t="s">
        <v>122</v>
      </c>
      <c r="BM108" s="216" t="s">
        <v>155</v>
      </c>
    </row>
    <row r="109" s="13" customFormat="1">
      <c r="A109" s="13"/>
      <c r="B109" s="218"/>
      <c r="C109" s="219"/>
      <c r="D109" s="220" t="s">
        <v>124</v>
      </c>
      <c r="E109" s="221" t="s">
        <v>19</v>
      </c>
      <c r="F109" s="222" t="s">
        <v>156</v>
      </c>
      <c r="G109" s="219"/>
      <c r="H109" s="223">
        <v>40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124</v>
      </c>
      <c r="AU109" s="229" t="s">
        <v>87</v>
      </c>
      <c r="AV109" s="13" t="s">
        <v>87</v>
      </c>
      <c r="AW109" s="13" t="s">
        <v>37</v>
      </c>
      <c r="AX109" s="13" t="s">
        <v>77</v>
      </c>
      <c r="AY109" s="229" t="s">
        <v>115</v>
      </c>
    </row>
    <row r="110" s="13" customFormat="1">
      <c r="A110" s="13"/>
      <c r="B110" s="218"/>
      <c r="C110" s="219"/>
      <c r="D110" s="220" t="s">
        <v>124</v>
      </c>
      <c r="E110" s="221" t="s">
        <v>19</v>
      </c>
      <c r="F110" s="222" t="s">
        <v>157</v>
      </c>
      <c r="G110" s="219"/>
      <c r="H110" s="223">
        <v>39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124</v>
      </c>
      <c r="AU110" s="229" t="s">
        <v>87</v>
      </c>
      <c r="AV110" s="13" t="s">
        <v>87</v>
      </c>
      <c r="AW110" s="13" t="s">
        <v>37</v>
      </c>
      <c r="AX110" s="13" t="s">
        <v>77</v>
      </c>
      <c r="AY110" s="229" t="s">
        <v>115</v>
      </c>
    </row>
    <row r="111" s="14" customFormat="1">
      <c r="A111" s="14"/>
      <c r="B111" s="230"/>
      <c r="C111" s="231"/>
      <c r="D111" s="220" t="s">
        <v>124</v>
      </c>
      <c r="E111" s="232" t="s">
        <v>19</v>
      </c>
      <c r="F111" s="233" t="s">
        <v>127</v>
      </c>
      <c r="G111" s="231"/>
      <c r="H111" s="234">
        <v>79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124</v>
      </c>
      <c r="AU111" s="240" t="s">
        <v>87</v>
      </c>
      <c r="AV111" s="14" t="s">
        <v>128</v>
      </c>
      <c r="AW111" s="14" t="s">
        <v>37</v>
      </c>
      <c r="AX111" s="14" t="s">
        <v>85</v>
      </c>
      <c r="AY111" s="240" t="s">
        <v>115</v>
      </c>
    </row>
    <row r="112" s="2" customFormat="1" ht="16.5" customHeight="1">
      <c r="A112" s="39"/>
      <c r="B112" s="40"/>
      <c r="C112" s="205" t="s">
        <v>158</v>
      </c>
      <c r="D112" s="205" t="s">
        <v>118</v>
      </c>
      <c r="E112" s="206" t="s">
        <v>159</v>
      </c>
      <c r="F112" s="207" t="s">
        <v>160</v>
      </c>
      <c r="G112" s="208" t="s">
        <v>121</v>
      </c>
      <c r="H112" s="209">
        <v>2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48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122</v>
      </c>
      <c r="AT112" s="216" t="s">
        <v>118</v>
      </c>
      <c r="AU112" s="216" t="s">
        <v>87</v>
      </c>
      <c r="AY112" s="18" t="s">
        <v>115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85</v>
      </c>
      <c r="BK112" s="217">
        <f>ROUND(I112*H112,2)</f>
        <v>0</v>
      </c>
      <c r="BL112" s="18" t="s">
        <v>122</v>
      </c>
      <c r="BM112" s="216" t="s">
        <v>161</v>
      </c>
    </row>
    <row r="113" s="13" customFormat="1">
      <c r="A113" s="13"/>
      <c r="B113" s="218"/>
      <c r="C113" s="219"/>
      <c r="D113" s="220" t="s">
        <v>124</v>
      </c>
      <c r="E113" s="221" t="s">
        <v>19</v>
      </c>
      <c r="F113" s="222" t="s">
        <v>162</v>
      </c>
      <c r="G113" s="219"/>
      <c r="H113" s="223">
        <v>2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124</v>
      </c>
      <c r="AU113" s="229" t="s">
        <v>87</v>
      </c>
      <c r="AV113" s="13" t="s">
        <v>87</v>
      </c>
      <c r="AW113" s="13" t="s">
        <v>37</v>
      </c>
      <c r="AX113" s="13" t="s">
        <v>77</v>
      </c>
      <c r="AY113" s="229" t="s">
        <v>115</v>
      </c>
    </row>
    <row r="114" s="14" customFormat="1">
      <c r="A114" s="14"/>
      <c r="B114" s="230"/>
      <c r="C114" s="231"/>
      <c r="D114" s="220" t="s">
        <v>124</v>
      </c>
      <c r="E114" s="232" t="s">
        <v>19</v>
      </c>
      <c r="F114" s="233" t="s">
        <v>127</v>
      </c>
      <c r="G114" s="231"/>
      <c r="H114" s="234">
        <v>2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124</v>
      </c>
      <c r="AU114" s="240" t="s">
        <v>87</v>
      </c>
      <c r="AV114" s="14" t="s">
        <v>128</v>
      </c>
      <c r="AW114" s="14" t="s">
        <v>37</v>
      </c>
      <c r="AX114" s="14" t="s">
        <v>85</v>
      </c>
      <c r="AY114" s="240" t="s">
        <v>115</v>
      </c>
    </row>
    <row r="115" s="2" customFormat="1" ht="16.5" customHeight="1">
      <c r="A115" s="39"/>
      <c r="B115" s="40"/>
      <c r="C115" s="205" t="s">
        <v>163</v>
      </c>
      <c r="D115" s="205" t="s">
        <v>118</v>
      </c>
      <c r="E115" s="206" t="s">
        <v>164</v>
      </c>
      <c r="F115" s="207" t="s">
        <v>165</v>
      </c>
      <c r="G115" s="208" t="s">
        <v>121</v>
      </c>
      <c r="H115" s="209">
        <v>18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48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122</v>
      </c>
      <c r="AT115" s="216" t="s">
        <v>118</v>
      </c>
      <c r="AU115" s="216" t="s">
        <v>87</v>
      </c>
      <c r="AY115" s="18" t="s">
        <v>115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85</v>
      </c>
      <c r="BK115" s="217">
        <f>ROUND(I115*H115,2)</f>
        <v>0</v>
      </c>
      <c r="BL115" s="18" t="s">
        <v>122</v>
      </c>
      <c r="BM115" s="216" t="s">
        <v>166</v>
      </c>
    </row>
    <row r="116" s="13" customFormat="1">
      <c r="A116" s="13"/>
      <c r="B116" s="218"/>
      <c r="C116" s="219"/>
      <c r="D116" s="220" t="s">
        <v>124</v>
      </c>
      <c r="E116" s="221" t="s">
        <v>19</v>
      </c>
      <c r="F116" s="222" t="s">
        <v>167</v>
      </c>
      <c r="G116" s="219"/>
      <c r="H116" s="223">
        <v>9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124</v>
      </c>
      <c r="AU116" s="229" t="s">
        <v>87</v>
      </c>
      <c r="AV116" s="13" t="s">
        <v>87</v>
      </c>
      <c r="AW116" s="13" t="s">
        <v>37</v>
      </c>
      <c r="AX116" s="13" t="s">
        <v>77</v>
      </c>
      <c r="AY116" s="229" t="s">
        <v>115</v>
      </c>
    </row>
    <row r="117" s="13" customFormat="1">
      <c r="A117" s="13"/>
      <c r="B117" s="218"/>
      <c r="C117" s="219"/>
      <c r="D117" s="220" t="s">
        <v>124</v>
      </c>
      <c r="E117" s="221" t="s">
        <v>19</v>
      </c>
      <c r="F117" s="222" t="s">
        <v>168</v>
      </c>
      <c r="G117" s="219"/>
      <c r="H117" s="223">
        <v>9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124</v>
      </c>
      <c r="AU117" s="229" t="s">
        <v>87</v>
      </c>
      <c r="AV117" s="13" t="s">
        <v>87</v>
      </c>
      <c r="AW117" s="13" t="s">
        <v>37</v>
      </c>
      <c r="AX117" s="13" t="s">
        <v>77</v>
      </c>
      <c r="AY117" s="229" t="s">
        <v>115</v>
      </c>
    </row>
    <row r="118" s="14" customFormat="1">
      <c r="A118" s="14"/>
      <c r="B118" s="230"/>
      <c r="C118" s="231"/>
      <c r="D118" s="220" t="s">
        <v>124</v>
      </c>
      <c r="E118" s="232" t="s">
        <v>19</v>
      </c>
      <c r="F118" s="233" t="s">
        <v>127</v>
      </c>
      <c r="G118" s="231"/>
      <c r="H118" s="234">
        <v>18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124</v>
      </c>
      <c r="AU118" s="240" t="s">
        <v>87</v>
      </c>
      <c r="AV118" s="14" t="s">
        <v>128</v>
      </c>
      <c r="AW118" s="14" t="s">
        <v>37</v>
      </c>
      <c r="AX118" s="14" t="s">
        <v>85</v>
      </c>
      <c r="AY118" s="240" t="s">
        <v>115</v>
      </c>
    </row>
    <row r="119" s="2" customFormat="1" ht="16.5" customHeight="1">
      <c r="A119" s="39"/>
      <c r="B119" s="40"/>
      <c r="C119" s="205" t="s">
        <v>169</v>
      </c>
      <c r="D119" s="205" t="s">
        <v>118</v>
      </c>
      <c r="E119" s="206" t="s">
        <v>170</v>
      </c>
      <c r="F119" s="207" t="s">
        <v>171</v>
      </c>
      <c r="G119" s="208" t="s">
        <v>121</v>
      </c>
      <c r="H119" s="209">
        <v>20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48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122</v>
      </c>
      <c r="AT119" s="216" t="s">
        <v>118</v>
      </c>
      <c r="AU119" s="216" t="s">
        <v>87</v>
      </c>
      <c r="AY119" s="18" t="s">
        <v>115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85</v>
      </c>
      <c r="BK119" s="217">
        <f>ROUND(I119*H119,2)</f>
        <v>0</v>
      </c>
      <c r="BL119" s="18" t="s">
        <v>122</v>
      </c>
      <c r="BM119" s="216" t="s">
        <v>172</v>
      </c>
    </row>
    <row r="120" s="13" customFormat="1">
      <c r="A120" s="13"/>
      <c r="B120" s="218"/>
      <c r="C120" s="219"/>
      <c r="D120" s="220" t="s">
        <v>124</v>
      </c>
      <c r="E120" s="221" t="s">
        <v>19</v>
      </c>
      <c r="F120" s="222" t="s">
        <v>173</v>
      </c>
      <c r="G120" s="219"/>
      <c r="H120" s="223">
        <v>10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124</v>
      </c>
      <c r="AU120" s="229" t="s">
        <v>87</v>
      </c>
      <c r="AV120" s="13" t="s">
        <v>87</v>
      </c>
      <c r="AW120" s="13" t="s">
        <v>37</v>
      </c>
      <c r="AX120" s="13" t="s">
        <v>77</v>
      </c>
      <c r="AY120" s="229" t="s">
        <v>115</v>
      </c>
    </row>
    <row r="121" s="13" customFormat="1">
      <c r="A121" s="13"/>
      <c r="B121" s="218"/>
      <c r="C121" s="219"/>
      <c r="D121" s="220" t="s">
        <v>124</v>
      </c>
      <c r="E121" s="221" t="s">
        <v>19</v>
      </c>
      <c r="F121" s="222" t="s">
        <v>174</v>
      </c>
      <c r="G121" s="219"/>
      <c r="H121" s="223">
        <v>10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124</v>
      </c>
      <c r="AU121" s="229" t="s">
        <v>87</v>
      </c>
      <c r="AV121" s="13" t="s">
        <v>87</v>
      </c>
      <c r="AW121" s="13" t="s">
        <v>37</v>
      </c>
      <c r="AX121" s="13" t="s">
        <v>77</v>
      </c>
      <c r="AY121" s="229" t="s">
        <v>115</v>
      </c>
    </row>
    <row r="122" s="14" customFormat="1">
      <c r="A122" s="14"/>
      <c r="B122" s="230"/>
      <c r="C122" s="231"/>
      <c r="D122" s="220" t="s">
        <v>124</v>
      </c>
      <c r="E122" s="232" t="s">
        <v>19</v>
      </c>
      <c r="F122" s="233" t="s">
        <v>127</v>
      </c>
      <c r="G122" s="231"/>
      <c r="H122" s="234">
        <v>20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124</v>
      </c>
      <c r="AU122" s="240" t="s">
        <v>87</v>
      </c>
      <c r="AV122" s="14" t="s">
        <v>128</v>
      </c>
      <c r="AW122" s="14" t="s">
        <v>37</v>
      </c>
      <c r="AX122" s="14" t="s">
        <v>85</v>
      </c>
      <c r="AY122" s="240" t="s">
        <v>115</v>
      </c>
    </row>
    <row r="123" s="2" customFormat="1" ht="16.5" customHeight="1">
      <c r="A123" s="39"/>
      <c r="B123" s="40"/>
      <c r="C123" s="205" t="s">
        <v>175</v>
      </c>
      <c r="D123" s="205" t="s">
        <v>118</v>
      </c>
      <c r="E123" s="206" t="s">
        <v>176</v>
      </c>
      <c r="F123" s="207" t="s">
        <v>177</v>
      </c>
      <c r="G123" s="208" t="s">
        <v>121</v>
      </c>
      <c r="H123" s="209">
        <v>3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48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122</v>
      </c>
      <c r="AT123" s="216" t="s">
        <v>118</v>
      </c>
      <c r="AU123" s="216" t="s">
        <v>87</v>
      </c>
      <c r="AY123" s="18" t="s">
        <v>115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85</v>
      </c>
      <c r="BK123" s="217">
        <f>ROUND(I123*H123,2)</f>
        <v>0</v>
      </c>
      <c r="BL123" s="18" t="s">
        <v>122</v>
      </c>
      <c r="BM123" s="216" t="s">
        <v>178</v>
      </c>
    </row>
    <row r="124" s="13" customFormat="1">
      <c r="A124" s="13"/>
      <c r="B124" s="218"/>
      <c r="C124" s="219"/>
      <c r="D124" s="220" t="s">
        <v>124</v>
      </c>
      <c r="E124" s="221" t="s">
        <v>19</v>
      </c>
      <c r="F124" s="222" t="s">
        <v>162</v>
      </c>
      <c r="G124" s="219"/>
      <c r="H124" s="223">
        <v>2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124</v>
      </c>
      <c r="AU124" s="229" t="s">
        <v>87</v>
      </c>
      <c r="AV124" s="13" t="s">
        <v>87</v>
      </c>
      <c r="AW124" s="13" t="s">
        <v>37</v>
      </c>
      <c r="AX124" s="13" t="s">
        <v>77</v>
      </c>
      <c r="AY124" s="229" t="s">
        <v>115</v>
      </c>
    </row>
    <row r="125" s="13" customFormat="1">
      <c r="A125" s="13"/>
      <c r="B125" s="218"/>
      <c r="C125" s="219"/>
      <c r="D125" s="220" t="s">
        <v>124</v>
      </c>
      <c r="E125" s="221" t="s">
        <v>19</v>
      </c>
      <c r="F125" s="222" t="s">
        <v>179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124</v>
      </c>
      <c r="AU125" s="229" t="s">
        <v>87</v>
      </c>
      <c r="AV125" s="13" t="s">
        <v>87</v>
      </c>
      <c r="AW125" s="13" t="s">
        <v>37</v>
      </c>
      <c r="AX125" s="13" t="s">
        <v>77</v>
      </c>
      <c r="AY125" s="229" t="s">
        <v>115</v>
      </c>
    </row>
    <row r="126" s="14" customFormat="1">
      <c r="A126" s="14"/>
      <c r="B126" s="230"/>
      <c r="C126" s="231"/>
      <c r="D126" s="220" t="s">
        <v>124</v>
      </c>
      <c r="E126" s="232" t="s">
        <v>19</v>
      </c>
      <c r="F126" s="233" t="s">
        <v>127</v>
      </c>
      <c r="G126" s="231"/>
      <c r="H126" s="234">
        <v>3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124</v>
      </c>
      <c r="AU126" s="240" t="s">
        <v>87</v>
      </c>
      <c r="AV126" s="14" t="s">
        <v>128</v>
      </c>
      <c r="AW126" s="14" t="s">
        <v>37</v>
      </c>
      <c r="AX126" s="14" t="s">
        <v>85</v>
      </c>
      <c r="AY126" s="240" t="s">
        <v>115</v>
      </c>
    </row>
    <row r="127" s="2" customFormat="1" ht="16.5" customHeight="1">
      <c r="A127" s="39"/>
      <c r="B127" s="40"/>
      <c r="C127" s="205" t="s">
        <v>8</v>
      </c>
      <c r="D127" s="205" t="s">
        <v>118</v>
      </c>
      <c r="E127" s="206" t="s">
        <v>180</v>
      </c>
      <c r="F127" s="207" t="s">
        <v>181</v>
      </c>
      <c r="G127" s="208" t="s">
        <v>121</v>
      </c>
      <c r="H127" s="209">
        <v>4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48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122</v>
      </c>
      <c r="AT127" s="216" t="s">
        <v>118</v>
      </c>
      <c r="AU127" s="216" t="s">
        <v>87</v>
      </c>
      <c r="AY127" s="18" t="s">
        <v>115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85</v>
      </c>
      <c r="BK127" s="217">
        <f>ROUND(I127*H127,2)</f>
        <v>0</v>
      </c>
      <c r="BL127" s="18" t="s">
        <v>122</v>
      </c>
      <c r="BM127" s="216" t="s">
        <v>182</v>
      </c>
    </row>
    <row r="128" s="13" customFormat="1">
      <c r="A128" s="13"/>
      <c r="B128" s="218"/>
      <c r="C128" s="219"/>
      <c r="D128" s="220" t="s">
        <v>124</v>
      </c>
      <c r="E128" s="221" t="s">
        <v>19</v>
      </c>
      <c r="F128" s="222" t="s">
        <v>162</v>
      </c>
      <c r="G128" s="219"/>
      <c r="H128" s="223">
        <v>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124</v>
      </c>
      <c r="AU128" s="229" t="s">
        <v>87</v>
      </c>
      <c r="AV128" s="13" t="s">
        <v>87</v>
      </c>
      <c r="AW128" s="13" t="s">
        <v>37</v>
      </c>
      <c r="AX128" s="13" t="s">
        <v>77</v>
      </c>
      <c r="AY128" s="229" t="s">
        <v>115</v>
      </c>
    </row>
    <row r="129" s="13" customFormat="1">
      <c r="A129" s="13"/>
      <c r="B129" s="218"/>
      <c r="C129" s="219"/>
      <c r="D129" s="220" t="s">
        <v>124</v>
      </c>
      <c r="E129" s="221" t="s">
        <v>19</v>
      </c>
      <c r="F129" s="222" t="s">
        <v>183</v>
      </c>
      <c r="G129" s="219"/>
      <c r="H129" s="223">
        <v>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124</v>
      </c>
      <c r="AU129" s="229" t="s">
        <v>87</v>
      </c>
      <c r="AV129" s="13" t="s">
        <v>87</v>
      </c>
      <c r="AW129" s="13" t="s">
        <v>37</v>
      </c>
      <c r="AX129" s="13" t="s">
        <v>77</v>
      </c>
      <c r="AY129" s="229" t="s">
        <v>115</v>
      </c>
    </row>
    <row r="130" s="14" customFormat="1">
      <c r="A130" s="14"/>
      <c r="B130" s="230"/>
      <c r="C130" s="231"/>
      <c r="D130" s="220" t="s">
        <v>124</v>
      </c>
      <c r="E130" s="232" t="s">
        <v>19</v>
      </c>
      <c r="F130" s="233" t="s">
        <v>127</v>
      </c>
      <c r="G130" s="231"/>
      <c r="H130" s="234">
        <v>4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124</v>
      </c>
      <c r="AU130" s="240" t="s">
        <v>87</v>
      </c>
      <c r="AV130" s="14" t="s">
        <v>128</v>
      </c>
      <c r="AW130" s="14" t="s">
        <v>37</v>
      </c>
      <c r="AX130" s="14" t="s">
        <v>85</v>
      </c>
      <c r="AY130" s="240" t="s">
        <v>115</v>
      </c>
    </row>
    <row r="131" s="2" customFormat="1" ht="16.5" customHeight="1">
      <c r="A131" s="39"/>
      <c r="B131" s="40"/>
      <c r="C131" s="205" t="s">
        <v>184</v>
      </c>
      <c r="D131" s="205" t="s">
        <v>118</v>
      </c>
      <c r="E131" s="206" t="s">
        <v>185</v>
      </c>
      <c r="F131" s="207" t="s">
        <v>186</v>
      </c>
      <c r="G131" s="208" t="s">
        <v>121</v>
      </c>
      <c r="H131" s="209">
        <v>4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48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122</v>
      </c>
      <c r="AT131" s="216" t="s">
        <v>118</v>
      </c>
      <c r="AU131" s="216" t="s">
        <v>87</v>
      </c>
      <c r="AY131" s="18" t="s">
        <v>115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85</v>
      </c>
      <c r="BK131" s="217">
        <f>ROUND(I131*H131,2)</f>
        <v>0</v>
      </c>
      <c r="BL131" s="18" t="s">
        <v>122</v>
      </c>
      <c r="BM131" s="216" t="s">
        <v>187</v>
      </c>
    </row>
    <row r="132" s="13" customFormat="1">
      <c r="A132" s="13"/>
      <c r="B132" s="218"/>
      <c r="C132" s="219"/>
      <c r="D132" s="220" t="s">
        <v>124</v>
      </c>
      <c r="E132" s="221" t="s">
        <v>19</v>
      </c>
      <c r="F132" s="222" t="s">
        <v>162</v>
      </c>
      <c r="G132" s="219"/>
      <c r="H132" s="223">
        <v>2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124</v>
      </c>
      <c r="AU132" s="229" t="s">
        <v>87</v>
      </c>
      <c r="AV132" s="13" t="s">
        <v>87</v>
      </c>
      <c r="AW132" s="13" t="s">
        <v>37</v>
      </c>
      <c r="AX132" s="13" t="s">
        <v>77</v>
      </c>
      <c r="AY132" s="229" t="s">
        <v>115</v>
      </c>
    </row>
    <row r="133" s="13" customFormat="1">
      <c r="A133" s="13"/>
      <c r="B133" s="218"/>
      <c r="C133" s="219"/>
      <c r="D133" s="220" t="s">
        <v>124</v>
      </c>
      <c r="E133" s="221" t="s">
        <v>19</v>
      </c>
      <c r="F133" s="222" t="s">
        <v>183</v>
      </c>
      <c r="G133" s="219"/>
      <c r="H133" s="223">
        <v>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124</v>
      </c>
      <c r="AU133" s="229" t="s">
        <v>87</v>
      </c>
      <c r="AV133" s="13" t="s">
        <v>87</v>
      </c>
      <c r="AW133" s="13" t="s">
        <v>37</v>
      </c>
      <c r="AX133" s="13" t="s">
        <v>77</v>
      </c>
      <c r="AY133" s="229" t="s">
        <v>115</v>
      </c>
    </row>
    <row r="134" s="14" customFormat="1">
      <c r="A134" s="14"/>
      <c r="B134" s="230"/>
      <c r="C134" s="231"/>
      <c r="D134" s="220" t="s">
        <v>124</v>
      </c>
      <c r="E134" s="232" t="s">
        <v>19</v>
      </c>
      <c r="F134" s="233" t="s">
        <v>127</v>
      </c>
      <c r="G134" s="231"/>
      <c r="H134" s="234">
        <v>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124</v>
      </c>
      <c r="AU134" s="240" t="s">
        <v>87</v>
      </c>
      <c r="AV134" s="14" t="s">
        <v>128</v>
      </c>
      <c r="AW134" s="14" t="s">
        <v>37</v>
      </c>
      <c r="AX134" s="14" t="s">
        <v>85</v>
      </c>
      <c r="AY134" s="240" t="s">
        <v>115</v>
      </c>
    </row>
    <row r="135" s="2" customFormat="1" ht="16.5" customHeight="1">
      <c r="A135" s="39"/>
      <c r="B135" s="40"/>
      <c r="C135" s="205" t="s">
        <v>188</v>
      </c>
      <c r="D135" s="205" t="s">
        <v>118</v>
      </c>
      <c r="E135" s="206" t="s">
        <v>189</v>
      </c>
      <c r="F135" s="207" t="s">
        <v>190</v>
      </c>
      <c r="G135" s="208" t="s">
        <v>121</v>
      </c>
      <c r="H135" s="209">
        <v>56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48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122</v>
      </c>
      <c r="AT135" s="216" t="s">
        <v>118</v>
      </c>
      <c r="AU135" s="216" t="s">
        <v>87</v>
      </c>
      <c r="AY135" s="18" t="s">
        <v>115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85</v>
      </c>
      <c r="BK135" s="217">
        <f>ROUND(I135*H135,2)</f>
        <v>0</v>
      </c>
      <c r="BL135" s="18" t="s">
        <v>122</v>
      </c>
      <c r="BM135" s="216" t="s">
        <v>191</v>
      </c>
    </row>
    <row r="136" s="13" customFormat="1">
      <c r="A136" s="13"/>
      <c r="B136" s="218"/>
      <c r="C136" s="219"/>
      <c r="D136" s="220" t="s">
        <v>124</v>
      </c>
      <c r="E136" s="221" t="s">
        <v>19</v>
      </c>
      <c r="F136" s="222" t="s">
        <v>192</v>
      </c>
      <c r="G136" s="219"/>
      <c r="H136" s="223">
        <v>28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124</v>
      </c>
      <c r="AU136" s="229" t="s">
        <v>87</v>
      </c>
      <c r="AV136" s="13" t="s">
        <v>87</v>
      </c>
      <c r="AW136" s="13" t="s">
        <v>37</v>
      </c>
      <c r="AX136" s="13" t="s">
        <v>77</v>
      </c>
      <c r="AY136" s="229" t="s">
        <v>115</v>
      </c>
    </row>
    <row r="137" s="13" customFormat="1">
      <c r="A137" s="13"/>
      <c r="B137" s="218"/>
      <c r="C137" s="219"/>
      <c r="D137" s="220" t="s">
        <v>124</v>
      </c>
      <c r="E137" s="221" t="s">
        <v>19</v>
      </c>
      <c r="F137" s="222" t="s">
        <v>193</v>
      </c>
      <c r="G137" s="219"/>
      <c r="H137" s="223">
        <v>28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124</v>
      </c>
      <c r="AU137" s="229" t="s">
        <v>87</v>
      </c>
      <c r="AV137" s="13" t="s">
        <v>87</v>
      </c>
      <c r="AW137" s="13" t="s">
        <v>37</v>
      </c>
      <c r="AX137" s="13" t="s">
        <v>77</v>
      </c>
      <c r="AY137" s="229" t="s">
        <v>115</v>
      </c>
    </row>
    <row r="138" s="14" customFormat="1">
      <c r="A138" s="14"/>
      <c r="B138" s="230"/>
      <c r="C138" s="231"/>
      <c r="D138" s="220" t="s">
        <v>124</v>
      </c>
      <c r="E138" s="232" t="s">
        <v>19</v>
      </c>
      <c r="F138" s="233" t="s">
        <v>127</v>
      </c>
      <c r="G138" s="231"/>
      <c r="H138" s="234">
        <v>56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124</v>
      </c>
      <c r="AU138" s="240" t="s">
        <v>87</v>
      </c>
      <c r="AV138" s="14" t="s">
        <v>128</v>
      </c>
      <c r="AW138" s="14" t="s">
        <v>37</v>
      </c>
      <c r="AX138" s="14" t="s">
        <v>85</v>
      </c>
      <c r="AY138" s="240" t="s">
        <v>115</v>
      </c>
    </row>
    <row r="139" s="2" customFormat="1" ht="16.5" customHeight="1">
      <c r="A139" s="39"/>
      <c r="B139" s="40"/>
      <c r="C139" s="205" t="s">
        <v>194</v>
      </c>
      <c r="D139" s="205" t="s">
        <v>118</v>
      </c>
      <c r="E139" s="206" t="s">
        <v>195</v>
      </c>
      <c r="F139" s="207" t="s">
        <v>196</v>
      </c>
      <c r="G139" s="208" t="s">
        <v>121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48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122</v>
      </c>
      <c r="AT139" s="216" t="s">
        <v>118</v>
      </c>
      <c r="AU139" s="216" t="s">
        <v>87</v>
      </c>
      <c r="AY139" s="18" t="s">
        <v>115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85</v>
      </c>
      <c r="BK139" s="217">
        <f>ROUND(I139*H139,2)</f>
        <v>0</v>
      </c>
      <c r="BL139" s="18" t="s">
        <v>122</v>
      </c>
      <c r="BM139" s="216" t="s">
        <v>197</v>
      </c>
    </row>
    <row r="140" s="13" customFormat="1">
      <c r="A140" s="13"/>
      <c r="B140" s="218"/>
      <c r="C140" s="219"/>
      <c r="D140" s="220" t="s">
        <v>124</v>
      </c>
      <c r="E140" s="221" t="s">
        <v>19</v>
      </c>
      <c r="F140" s="222" t="s">
        <v>198</v>
      </c>
      <c r="G140" s="219"/>
      <c r="H140" s="223">
        <v>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124</v>
      </c>
      <c r="AU140" s="229" t="s">
        <v>87</v>
      </c>
      <c r="AV140" s="13" t="s">
        <v>87</v>
      </c>
      <c r="AW140" s="13" t="s">
        <v>37</v>
      </c>
      <c r="AX140" s="13" t="s">
        <v>77</v>
      </c>
      <c r="AY140" s="229" t="s">
        <v>115</v>
      </c>
    </row>
    <row r="141" s="14" customFormat="1">
      <c r="A141" s="14"/>
      <c r="B141" s="230"/>
      <c r="C141" s="231"/>
      <c r="D141" s="220" t="s">
        <v>124</v>
      </c>
      <c r="E141" s="232" t="s">
        <v>19</v>
      </c>
      <c r="F141" s="233" t="s">
        <v>127</v>
      </c>
      <c r="G141" s="231"/>
      <c r="H141" s="234">
        <v>1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124</v>
      </c>
      <c r="AU141" s="240" t="s">
        <v>87</v>
      </c>
      <c r="AV141" s="14" t="s">
        <v>128</v>
      </c>
      <c r="AW141" s="14" t="s">
        <v>37</v>
      </c>
      <c r="AX141" s="14" t="s">
        <v>85</v>
      </c>
      <c r="AY141" s="240" t="s">
        <v>115</v>
      </c>
    </row>
    <row r="142" s="2" customFormat="1" ht="16.5" customHeight="1">
      <c r="A142" s="39"/>
      <c r="B142" s="40"/>
      <c r="C142" s="205" t="s">
        <v>122</v>
      </c>
      <c r="D142" s="205" t="s">
        <v>118</v>
      </c>
      <c r="E142" s="206" t="s">
        <v>199</v>
      </c>
      <c r="F142" s="207" t="s">
        <v>200</v>
      </c>
      <c r="G142" s="208" t="s">
        <v>121</v>
      </c>
      <c r="H142" s="209">
        <v>4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48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122</v>
      </c>
      <c r="AT142" s="216" t="s">
        <v>118</v>
      </c>
      <c r="AU142" s="216" t="s">
        <v>87</v>
      </c>
      <c r="AY142" s="18" t="s">
        <v>115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85</v>
      </c>
      <c r="BK142" s="217">
        <f>ROUND(I142*H142,2)</f>
        <v>0</v>
      </c>
      <c r="BL142" s="18" t="s">
        <v>122</v>
      </c>
      <c r="BM142" s="216" t="s">
        <v>201</v>
      </c>
    </row>
    <row r="143" s="13" customFormat="1">
      <c r="A143" s="13"/>
      <c r="B143" s="218"/>
      <c r="C143" s="219"/>
      <c r="D143" s="220" t="s">
        <v>124</v>
      </c>
      <c r="E143" s="221" t="s">
        <v>19</v>
      </c>
      <c r="F143" s="222" t="s">
        <v>162</v>
      </c>
      <c r="G143" s="219"/>
      <c r="H143" s="223">
        <v>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124</v>
      </c>
      <c r="AU143" s="229" t="s">
        <v>87</v>
      </c>
      <c r="AV143" s="13" t="s">
        <v>87</v>
      </c>
      <c r="AW143" s="13" t="s">
        <v>37</v>
      </c>
      <c r="AX143" s="13" t="s">
        <v>77</v>
      </c>
      <c r="AY143" s="229" t="s">
        <v>115</v>
      </c>
    </row>
    <row r="144" s="13" customFormat="1">
      <c r="A144" s="13"/>
      <c r="B144" s="218"/>
      <c r="C144" s="219"/>
      <c r="D144" s="220" t="s">
        <v>124</v>
      </c>
      <c r="E144" s="221" t="s">
        <v>19</v>
      </c>
      <c r="F144" s="222" t="s">
        <v>183</v>
      </c>
      <c r="G144" s="219"/>
      <c r="H144" s="223">
        <v>2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124</v>
      </c>
      <c r="AU144" s="229" t="s">
        <v>87</v>
      </c>
      <c r="AV144" s="13" t="s">
        <v>87</v>
      </c>
      <c r="AW144" s="13" t="s">
        <v>37</v>
      </c>
      <c r="AX144" s="13" t="s">
        <v>77</v>
      </c>
      <c r="AY144" s="229" t="s">
        <v>115</v>
      </c>
    </row>
    <row r="145" s="14" customFormat="1">
      <c r="A145" s="14"/>
      <c r="B145" s="230"/>
      <c r="C145" s="231"/>
      <c r="D145" s="220" t="s">
        <v>124</v>
      </c>
      <c r="E145" s="232" t="s">
        <v>19</v>
      </c>
      <c r="F145" s="233" t="s">
        <v>127</v>
      </c>
      <c r="G145" s="231"/>
      <c r="H145" s="234">
        <v>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124</v>
      </c>
      <c r="AU145" s="240" t="s">
        <v>87</v>
      </c>
      <c r="AV145" s="14" t="s">
        <v>128</v>
      </c>
      <c r="AW145" s="14" t="s">
        <v>37</v>
      </c>
      <c r="AX145" s="14" t="s">
        <v>85</v>
      </c>
      <c r="AY145" s="240" t="s">
        <v>115</v>
      </c>
    </row>
    <row r="146" s="2" customFormat="1" ht="16.5" customHeight="1">
      <c r="A146" s="39"/>
      <c r="B146" s="40"/>
      <c r="C146" s="205" t="s">
        <v>202</v>
      </c>
      <c r="D146" s="205" t="s">
        <v>118</v>
      </c>
      <c r="E146" s="206" t="s">
        <v>203</v>
      </c>
      <c r="F146" s="207" t="s">
        <v>204</v>
      </c>
      <c r="G146" s="208" t="s">
        <v>121</v>
      </c>
      <c r="H146" s="209">
        <v>3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48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122</v>
      </c>
      <c r="AT146" s="216" t="s">
        <v>118</v>
      </c>
      <c r="AU146" s="216" t="s">
        <v>87</v>
      </c>
      <c r="AY146" s="18" t="s">
        <v>115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85</v>
      </c>
      <c r="BK146" s="217">
        <f>ROUND(I146*H146,2)</f>
        <v>0</v>
      </c>
      <c r="BL146" s="18" t="s">
        <v>122</v>
      </c>
      <c r="BM146" s="216" t="s">
        <v>205</v>
      </c>
    </row>
    <row r="147" s="13" customFormat="1">
      <c r="A147" s="13"/>
      <c r="B147" s="218"/>
      <c r="C147" s="219"/>
      <c r="D147" s="220" t="s">
        <v>124</v>
      </c>
      <c r="E147" s="221" t="s">
        <v>19</v>
      </c>
      <c r="F147" s="222" t="s">
        <v>162</v>
      </c>
      <c r="G147" s="219"/>
      <c r="H147" s="223">
        <v>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124</v>
      </c>
      <c r="AU147" s="229" t="s">
        <v>87</v>
      </c>
      <c r="AV147" s="13" t="s">
        <v>87</v>
      </c>
      <c r="AW147" s="13" t="s">
        <v>37</v>
      </c>
      <c r="AX147" s="13" t="s">
        <v>77</v>
      </c>
      <c r="AY147" s="229" t="s">
        <v>115</v>
      </c>
    </row>
    <row r="148" s="13" customFormat="1">
      <c r="A148" s="13"/>
      <c r="B148" s="218"/>
      <c r="C148" s="219"/>
      <c r="D148" s="220" t="s">
        <v>124</v>
      </c>
      <c r="E148" s="221" t="s">
        <v>19</v>
      </c>
      <c r="F148" s="222" t="s">
        <v>179</v>
      </c>
      <c r="G148" s="219"/>
      <c r="H148" s="223">
        <v>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124</v>
      </c>
      <c r="AU148" s="229" t="s">
        <v>87</v>
      </c>
      <c r="AV148" s="13" t="s">
        <v>87</v>
      </c>
      <c r="AW148" s="13" t="s">
        <v>37</v>
      </c>
      <c r="AX148" s="13" t="s">
        <v>77</v>
      </c>
      <c r="AY148" s="229" t="s">
        <v>115</v>
      </c>
    </row>
    <row r="149" s="14" customFormat="1">
      <c r="A149" s="14"/>
      <c r="B149" s="230"/>
      <c r="C149" s="231"/>
      <c r="D149" s="220" t="s">
        <v>124</v>
      </c>
      <c r="E149" s="232" t="s">
        <v>19</v>
      </c>
      <c r="F149" s="233" t="s">
        <v>127</v>
      </c>
      <c r="G149" s="231"/>
      <c r="H149" s="234">
        <v>3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124</v>
      </c>
      <c r="AU149" s="240" t="s">
        <v>87</v>
      </c>
      <c r="AV149" s="14" t="s">
        <v>128</v>
      </c>
      <c r="AW149" s="14" t="s">
        <v>37</v>
      </c>
      <c r="AX149" s="14" t="s">
        <v>85</v>
      </c>
      <c r="AY149" s="240" t="s">
        <v>115</v>
      </c>
    </row>
    <row r="150" s="2" customFormat="1" ht="16.5" customHeight="1">
      <c r="A150" s="39"/>
      <c r="B150" s="40"/>
      <c r="C150" s="205" t="s">
        <v>206</v>
      </c>
      <c r="D150" s="205" t="s">
        <v>118</v>
      </c>
      <c r="E150" s="206" t="s">
        <v>207</v>
      </c>
      <c r="F150" s="207" t="s">
        <v>208</v>
      </c>
      <c r="G150" s="208" t="s">
        <v>121</v>
      </c>
      <c r="H150" s="209">
        <v>87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48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122</v>
      </c>
      <c r="AT150" s="216" t="s">
        <v>118</v>
      </c>
      <c r="AU150" s="216" t="s">
        <v>87</v>
      </c>
      <c r="AY150" s="18" t="s">
        <v>115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85</v>
      </c>
      <c r="BK150" s="217">
        <f>ROUND(I150*H150,2)</f>
        <v>0</v>
      </c>
      <c r="BL150" s="18" t="s">
        <v>122</v>
      </c>
      <c r="BM150" s="216" t="s">
        <v>209</v>
      </c>
    </row>
    <row r="151" s="13" customFormat="1">
      <c r="A151" s="13"/>
      <c r="B151" s="218"/>
      <c r="C151" s="219"/>
      <c r="D151" s="220" t="s">
        <v>124</v>
      </c>
      <c r="E151" s="221" t="s">
        <v>19</v>
      </c>
      <c r="F151" s="222" t="s">
        <v>138</v>
      </c>
      <c r="G151" s="219"/>
      <c r="H151" s="223">
        <v>44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124</v>
      </c>
      <c r="AU151" s="229" t="s">
        <v>87</v>
      </c>
      <c r="AV151" s="13" t="s">
        <v>87</v>
      </c>
      <c r="AW151" s="13" t="s">
        <v>37</v>
      </c>
      <c r="AX151" s="13" t="s">
        <v>77</v>
      </c>
      <c r="AY151" s="229" t="s">
        <v>115</v>
      </c>
    </row>
    <row r="152" s="13" customFormat="1">
      <c r="A152" s="13"/>
      <c r="B152" s="218"/>
      <c r="C152" s="219"/>
      <c r="D152" s="220" t="s">
        <v>124</v>
      </c>
      <c r="E152" s="221" t="s">
        <v>19</v>
      </c>
      <c r="F152" s="222" t="s">
        <v>139</v>
      </c>
      <c r="G152" s="219"/>
      <c r="H152" s="223">
        <v>43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124</v>
      </c>
      <c r="AU152" s="229" t="s">
        <v>87</v>
      </c>
      <c r="AV152" s="13" t="s">
        <v>87</v>
      </c>
      <c r="AW152" s="13" t="s">
        <v>37</v>
      </c>
      <c r="AX152" s="13" t="s">
        <v>77</v>
      </c>
      <c r="AY152" s="229" t="s">
        <v>115</v>
      </c>
    </row>
    <row r="153" s="14" customFormat="1">
      <c r="A153" s="14"/>
      <c r="B153" s="230"/>
      <c r="C153" s="231"/>
      <c r="D153" s="220" t="s">
        <v>124</v>
      </c>
      <c r="E153" s="232" t="s">
        <v>19</v>
      </c>
      <c r="F153" s="233" t="s">
        <v>127</v>
      </c>
      <c r="G153" s="231"/>
      <c r="H153" s="234">
        <v>87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124</v>
      </c>
      <c r="AU153" s="240" t="s">
        <v>87</v>
      </c>
      <c r="AV153" s="14" t="s">
        <v>128</v>
      </c>
      <c r="AW153" s="14" t="s">
        <v>37</v>
      </c>
      <c r="AX153" s="14" t="s">
        <v>85</v>
      </c>
      <c r="AY153" s="240" t="s">
        <v>115</v>
      </c>
    </row>
    <row r="154" s="2" customFormat="1" ht="16.5" customHeight="1">
      <c r="A154" s="39"/>
      <c r="B154" s="40"/>
      <c r="C154" s="205" t="s">
        <v>210</v>
      </c>
      <c r="D154" s="205" t="s">
        <v>118</v>
      </c>
      <c r="E154" s="206" t="s">
        <v>211</v>
      </c>
      <c r="F154" s="207" t="s">
        <v>212</v>
      </c>
      <c r="G154" s="208" t="s">
        <v>121</v>
      </c>
      <c r="H154" s="209">
        <v>78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48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122</v>
      </c>
      <c r="AT154" s="216" t="s">
        <v>118</v>
      </c>
      <c r="AU154" s="216" t="s">
        <v>87</v>
      </c>
      <c r="AY154" s="18" t="s">
        <v>115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85</v>
      </c>
      <c r="BK154" s="217">
        <f>ROUND(I154*H154,2)</f>
        <v>0</v>
      </c>
      <c r="BL154" s="18" t="s">
        <v>122</v>
      </c>
      <c r="BM154" s="216" t="s">
        <v>213</v>
      </c>
    </row>
    <row r="155" s="13" customFormat="1">
      <c r="A155" s="13"/>
      <c r="B155" s="218"/>
      <c r="C155" s="219"/>
      <c r="D155" s="220" t="s">
        <v>124</v>
      </c>
      <c r="E155" s="221" t="s">
        <v>19</v>
      </c>
      <c r="F155" s="222" t="s">
        <v>214</v>
      </c>
      <c r="G155" s="219"/>
      <c r="H155" s="223">
        <v>39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124</v>
      </c>
      <c r="AU155" s="229" t="s">
        <v>87</v>
      </c>
      <c r="AV155" s="13" t="s">
        <v>87</v>
      </c>
      <c r="AW155" s="13" t="s">
        <v>37</v>
      </c>
      <c r="AX155" s="13" t="s">
        <v>77</v>
      </c>
      <c r="AY155" s="229" t="s">
        <v>115</v>
      </c>
    </row>
    <row r="156" s="13" customFormat="1">
      <c r="A156" s="13"/>
      <c r="B156" s="218"/>
      <c r="C156" s="219"/>
      <c r="D156" s="220" t="s">
        <v>124</v>
      </c>
      <c r="E156" s="221" t="s">
        <v>19</v>
      </c>
      <c r="F156" s="222" t="s">
        <v>157</v>
      </c>
      <c r="G156" s="219"/>
      <c r="H156" s="223">
        <v>39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124</v>
      </c>
      <c r="AU156" s="229" t="s">
        <v>87</v>
      </c>
      <c r="AV156" s="13" t="s">
        <v>87</v>
      </c>
      <c r="AW156" s="13" t="s">
        <v>37</v>
      </c>
      <c r="AX156" s="13" t="s">
        <v>77</v>
      </c>
      <c r="AY156" s="229" t="s">
        <v>115</v>
      </c>
    </row>
    <row r="157" s="14" customFormat="1">
      <c r="A157" s="14"/>
      <c r="B157" s="230"/>
      <c r="C157" s="231"/>
      <c r="D157" s="220" t="s">
        <v>124</v>
      </c>
      <c r="E157" s="232" t="s">
        <v>19</v>
      </c>
      <c r="F157" s="233" t="s">
        <v>127</v>
      </c>
      <c r="G157" s="231"/>
      <c r="H157" s="234">
        <v>78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124</v>
      </c>
      <c r="AU157" s="240" t="s">
        <v>87</v>
      </c>
      <c r="AV157" s="14" t="s">
        <v>128</v>
      </c>
      <c r="AW157" s="14" t="s">
        <v>37</v>
      </c>
      <c r="AX157" s="14" t="s">
        <v>85</v>
      </c>
      <c r="AY157" s="240" t="s">
        <v>115</v>
      </c>
    </row>
    <row r="158" s="2" customFormat="1" ht="55.5" customHeight="1">
      <c r="A158" s="39"/>
      <c r="B158" s="40"/>
      <c r="C158" s="205" t="s">
        <v>215</v>
      </c>
      <c r="D158" s="205" t="s">
        <v>118</v>
      </c>
      <c r="E158" s="206" t="s">
        <v>216</v>
      </c>
      <c r="F158" s="207" t="s">
        <v>217</v>
      </c>
      <c r="G158" s="208" t="s">
        <v>218</v>
      </c>
      <c r="H158" s="241"/>
      <c r="I158" s="210"/>
      <c r="J158" s="211">
        <f>ROUND(I158*H158,2)</f>
        <v>0</v>
      </c>
      <c r="K158" s="207" t="s">
        <v>219</v>
      </c>
      <c r="L158" s="45"/>
      <c r="M158" s="212" t="s">
        <v>19</v>
      </c>
      <c r="N158" s="213" t="s">
        <v>48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122</v>
      </c>
      <c r="AT158" s="216" t="s">
        <v>118</v>
      </c>
      <c r="AU158" s="216" t="s">
        <v>87</v>
      </c>
      <c r="AY158" s="18" t="s">
        <v>115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85</v>
      </c>
      <c r="BK158" s="217">
        <f>ROUND(I158*H158,2)</f>
        <v>0</v>
      </c>
      <c r="BL158" s="18" t="s">
        <v>122</v>
      </c>
      <c r="BM158" s="216" t="s">
        <v>220</v>
      </c>
    </row>
    <row r="159" s="2" customFormat="1">
      <c r="A159" s="39"/>
      <c r="B159" s="40"/>
      <c r="C159" s="41"/>
      <c r="D159" s="242" t="s">
        <v>221</v>
      </c>
      <c r="E159" s="41"/>
      <c r="F159" s="243" t="s">
        <v>222</v>
      </c>
      <c r="G159" s="41"/>
      <c r="H159" s="41"/>
      <c r="I159" s="244"/>
      <c r="J159" s="41"/>
      <c r="K159" s="41"/>
      <c r="L159" s="45"/>
      <c r="M159" s="245"/>
      <c r="N159" s="246"/>
      <c r="O159" s="247"/>
      <c r="P159" s="247"/>
      <c r="Q159" s="247"/>
      <c r="R159" s="247"/>
      <c r="S159" s="247"/>
      <c r="T159" s="248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221</v>
      </c>
      <c r="AU159" s="18" t="s">
        <v>87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ixr7XpmZg8usazz37FlYsjy/c5RBbZVs/fVemmVi4ol8BYrq8deVElKk8OJIKk9lpijLr5qaOJ3K3Uh7frmGvA==" hashValue="A+Rcuu+p0xf0TDeNAPJyw5YLwjKzNPQMtXNlPyzCTNR0vUTGEYZIDiO5PPGSf3BQ0PRRfteD49N83VUi9J5W+Q==" algorithmName="SHA-512" password="CC35"/>
  <autoFilter ref="C80:K15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59" r:id="rId1" display="https://podminky.urs.cz/item/CS_URS_2025_01/9987663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Nábytek do bloku C 4. a 5. patro Palachovy koleje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223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9. 6. 2025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ROUND((SUM(BE80:BE109)),  2)</f>
        <v>0</v>
      </c>
      <c r="G33" s="39"/>
      <c r="H33" s="39"/>
      <c r="I33" s="149">
        <v>0.20999999999999999</v>
      </c>
      <c r="J33" s="148">
        <f>ROUND(((SUM(BE80:BE109))*I33),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ROUND((SUM(BF80:BF109)),  2)</f>
        <v>0</v>
      </c>
      <c r="G34" s="39"/>
      <c r="H34" s="39"/>
      <c r="I34" s="149">
        <v>0.12</v>
      </c>
      <c r="J34" s="148">
        <f>ROUND(((SUM(BF80:BF109))*I34),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ROUND((SUM(BG80:BG109)),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ROUND((SUM(BH80:BH109)),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ROUND((SUM(BI80:BI109)),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Nábytek do bloku C 4. a 5. patro Palachovy koleje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Hartigova 93/198, 130 00, Praha 3</v>
      </c>
      <c r="G52" s="41"/>
      <c r="H52" s="41"/>
      <c r="I52" s="33" t="s">
        <v>23</v>
      </c>
      <c r="J52" s="73" t="str">
        <f>IF(J12="","",J12)</f>
        <v>9. 6. 2025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Vysoká škola ekonomická v Praze</v>
      </c>
      <c r="G54" s="41"/>
      <c r="H54" s="41"/>
      <c r="I54" s="33" t="s">
        <v>33</v>
      </c>
      <c r="J54" s="37" t="str">
        <f>E21</f>
        <v>DROBNÝ ARCHITECTS,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Jaroslav Stolička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95</v>
      </c>
      <c r="D57" s="163"/>
      <c r="E57" s="163"/>
      <c r="F57" s="163"/>
      <c r="G57" s="163"/>
      <c r="H57" s="163"/>
      <c r="I57" s="163"/>
      <c r="J57" s="164" t="s">
        <v>96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6"/>
      <c r="C60" s="167"/>
      <c r="D60" s="168" t="s">
        <v>223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100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Nábytek do bloku C 4. a 5. patro Palachovy koleje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92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VRN - Vedlejší rozpočtové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Hartigova 93/198, 130 00, Praha 3</v>
      </c>
      <c r="G74" s="41"/>
      <c r="H74" s="41"/>
      <c r="I74" s="33" t="s">
        <v>23</v>
      </c>
      <c r="J74" s="73" t="str">
        <f>IF(J12="","",J12)</f>
        <v>9. 6. 2025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5.65" customHeight="1">
      <c r="A76" s="39"/>
      <c r="B76" s="40"/>
      <c r="C76" s="33" t="s">
        <v>25</v>
      </c>
      <c r="D76" s="41"/>
      <c r="E76" s="41"/>
      <c r="F76" s="28" t="str">
        <f>E15</f>
        <v>Vysoká škola ekonomická v Praze</v>
      </c>
      <c r="G76" s="41"/>
      <c r="H76" s="41"/>
      <c r="I76" s="33" t="s">
        <v>33</v>
      </c>
      <c r="J76" s="37" t="str">
        <f>E21</f>
        <v>DROBNÝ ARCHITECTS, s.r.o.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31</v>
      </c>
      <c r="D77" s="41"/>
      <c r="E77" s="41"/>
      <c r="F77" s="28" t="str">
        <f>IF(E18="","",E18)</f>
        <v>Vyplň údaj</v>
      </c>
      <c r="G77" s="41"/>
      <c r="H77" s="41"/>
      <c r="I77" s="33" t="s">
        <v>38</v>
      </c>
      <c r="J77" s="37" t="str">
        <f>E24</f>
        <v>Ing. Jaroslav Stolička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101</v>
      </c>
      <c r="D79" s="181" t="s">
        <v>62</v>
      </c>
      <c r="E79" s="181" t="s">
        <v>58</v>
      </c>
      <c r="F79" s="181" t="s">
        <v>59</v>
      </c>
      <c r="G79" s="181" t="s">
        <v>102</v>
      </c>
      <c r="H79" s="181" t="s">
        <v>103</v>
      </c>
      <c r="I79" s="181" t="s">
        <v>104</v>
      </c>
      <c r="J79" s="181" t="s">
        <v>96</v>
      </c>
      <c r="K79" s="182" t="s">
        <v>105</v>
      </c>
      <c r="L79" s="183"/>
      <c r="M79" s="93" t="s">
        <v>19</v>
      </c>
      <c r="N79" s="94" t="s">
        <v>47</v>
      </c>
      <c r="O79" s="94" t="s">
        <v>106</v>
      </c>
      <c r="P79" s="94" t="s">
        <v>107</v>
      </c>
      <c r="Q79" s="94" t="s">
        <v>108</v>
      </c>
      <c r="R79" s="94" t="s">
        <v>109</v>
      </c>
      <c r="S79" s="94" t="s">
        <v>110</v>
      </c>
      <c r="T79" s="95" t="s">
        <v>111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112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76</v>
      </c>
      <c r="AU80" s="18" t="s">
        <v>97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76</v>
      </c>
      <c r="E81" s="192" t="s">
        <v>88</v>
      </c>
      <c r="F81" s="192" t="s">
        <v>89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SUM(P82:P109)</f>
        <v>0</v>
      </c>
      <c r="Q81" s="197"/>
      <c r="R81" s="198">
        <f>SUM(R82:R109)</f>
        <v>0</v>
      </c>
      <c r="S81" s="197"/>
      <c r="T81" s="199">
        <f>SUM(T82:T109)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143</v>
      </c>
      <c r="AT81" s="201" t="s">
        <v>76</v>
      </c>
      <c r="AU81" s="201" t="s">
        <v>77</v>
      </c>
      <c r="AY81" s="200" t="s">
        <v>115</v>
      </c>
      <c r="BK81" s="202">
        <f>SUM(BK82:BK109)</f>
        <v>0</v>
      </c>
    </row>
    <row r="82" s="2" customFormat="1" ht="16.5" customHeight="1">
      <c r="A82" s="39"/>
      <c r="B82" s="40"/>
      <c r="C82" s="205" t="s">
        <v>85</v>
      </c>
      <c r="D82" s="205" t="s">
        <v>118</v>
      </c>
      <c r="E82" s="206" t="s">
        <v>224</v>
      </c>
      <c r="F82" s="207" t="s">
        <v>225</v>
      </c>
      <c r="G82" s="208" t="s">
        <v>226</v>
      </c>
      <c r="H82" s="209">
        <v>1</v>
      </c>
      <c r="I82" s="210"/>
      <c r="J82" s="211">
        <f>ROUND(I82*H82,2)</f>
        <v>0</v>
      </c>
      <c r="K82" s="207" t="s">
        <v>219</v>
      </c>
      <c r="L82" s="45"/>
      <c r="M82" s="212" t="s">
        <v>19</v>
      </c>
      <c r="N82" s="213" t="s">
        <v>48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227</v>
      </c>
      <c r="AT82" s="216" t="s">
        <v>118</v>
      </c>
      <c r="AU82" s="216" t="s">
        <v>85</v>
      </c>
      <c r="AY82" s="18" t="s">
        <v>115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85</v>
      </c>
      <c r="BK82" s="217">
        <f>ROUND(I82*H82,2)</f>
        <v>0</v>
      </c>
      <c r="BL82" s="18" t="s">
        <v>227</v>
      </c>
      <c r="BM82" s="216" t="s">
        <v>228</v>
      </c>
    </row>
    <row r="83" s="2" customFormat="1">
      <c r="A83" s="39"/>
      <c r="B83" s="40"/>
      <c r="C83" s="41"/>
      <c r="D83" s="242" t="s">
        <v>221</v>
      </c>
      <c r="E83" s="41"/>
      <c r="F83" s="243" t="s">
        <v>229</v>
      </c>
      <c r="G83" s="41"/>
      <c r="H83" s="41"/>
      <c r="I83" s="244"/>
      <c r="J83" s="41"/>
      <c r="K83" s="41"/>
      <c r="L83" s="45"/>
      <c r="M83" s="249"/>
      <c r="N83" s="250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221</v>
      </c>
      <c r="AU83" s="18" t="s">
        <v>85</v>
      </c>
    </row>
    <row r="84" s="13" customFormat="1">
      <c r="A84" s="13"/>
      <c r="B84" s="218"/>
      <c r="C84" s="219"/>
      <c r="D84" s="220" t="s">
        <v>124</v>
      </c>
      <c r="E84" s="221" t="s">
        <v>19</v>
      </c>
      <c r="F84" s="222" t="s">
        <v>85</v>
      </c>
      <c r="G84" s="219"/>
      <c r="H84" s="223">
        <v>1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29" t="s">
        <v>124</v>
      </c>
      <c r="AU84" s="229" t="s">
        <v>85</v>
      </c>
      <c r="AV84" s="13" t="s">
        <v>87</v>
      </c>
      <c r="AW84" s="13" t="s">
        <v>37</v>
      </c>
      <c r="AX84" s="13" t="s">
        <v>77</v>
      </c>
      <c r="AY84" s="229" t="s">
        <v>115</v>
      </c>
    </row>
    <row r="85" s="14" customFormat="1">
      <c r="A85" s="14"/>
      <c r="B85" s="230"/>
      <c r="C85" s="231"/>
      <c r="D85" s="220" t="s">
        <v>124</v>
      </c>
      <c r="E85" s="232" t="s">
        <v>19</v>
      </c>
      <c r="F85" s="233" t="s">
        <v>127</v>
      </c>
      <c r="G85" s="231"/>
      <c r="H85" s="234">
        <v>1</v>
      </c>
      <c r="I85" s="235"/>
      <c r="J85" s="231"/>
      <c r="K85" s="231"/>
      <c r="L85" s="236"/>
      <c r="M85" s="237"/>
      <c r="N85" s="238"/>
      <c r="O85" s="238"/>
      <c r="P85" s="238"/>
      <c r="Q85" s="238"/>
      <c r="R85" s="238"/>
      <c r="S85" s="238"/>
      <c r="T85" s="239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40" t="s">
        <v>124</v>
      </c>
      <c r="AU85" s="240" t="s">
        <v>85</v>
      </c>
      <c r="AV85" s="14" t="s">
        <v>128</v>
      </c>
      <c r="AW85" s="14" t="s">
        <v>37</v>
      </c>
      <c r="AX85" s="14" t="s">
        <v>85</v>
      </c>
      <c r="AY85" s="240" t="s">
        <v>115</v>
      </c>
    </row>
    <row r="86" s="2" customFormat="1" ht="16.5" customHeight="1">
      <c r="A86" s="39"/>
      <c r="B86" s="40"/>
      <c r="C86" s="205" t="s">
        <v>87</v>
      </c>
      <c r="D86" s="205" t="s">
        <v>118</v>
      </c>
      <c r="E86" s="206" t="s">
        <v>230</v>
      </c>
      <c r="F86" s="207" t="s">
        <v>231</v>
      </c>
      <c r="G86" s="208" t="s">
        <v>226</v>
      </c>
      <c r="H86" s="209">
        <v>1</v>
      </c>
      <c r="I86" s="210"/>
      <c r="J86" s="211">
        <f>ROUND(I86*H86,2)</f>
        <v>0</v>
      </c>
      <c r="K86" s="207" t="s">
        <v>219</v>
      </c>
      <c r="L86" s="45"/>
      <c r="M86" s="212" t="s">
        <v>19</v>
      </c>
      <c r="N86" s="213" t="s">
        <v>48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227</v>
      </c>
      <c r="AT86" s="216" t="s">
        <v>118</v>
      </c>
      <c r="AU86" s="216" t="s">
        <v>85</v>
      </c>
      <c r="AY86" s="18" t="s">
        <v>115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85</v>
      </c>
      <c r="BK86" s="217">
        <f>ROUND(I86*H86,2)</f>
        <v>0</v>
      </c>
      <c r="BL86" s="18" t="s">
        <v>227</v>
      </c>
      <c r="BM86" s="216" t="s">
        <v>232</v>
      </c>
    </row>
    <row r="87" s="2" customFormat="1">
      <c r="A87" s="39"/>
      <c r="B87" s="40"/>
      <c r="C87" s="41"/>
      <c r="D87" s="242" t="s">
        <v>221</v>
      </c>
      <c r="E87" s="41"/>
      <c r="F87" s="243" t="s">
        <v>233</v>
      </c>
      <c r="G87" s="41"/>
      <c r="H87" s="41"/>
      <c r="I87" s="244"/>
      <c r="J87" s="41"/>
      <c r="K87" s="41"/>
      <c r="L87" s="45"/>
      <c r="M87" s="249"/>
      <c r="N87" s="25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221</v>
      </c>
      <c r="AU87" s="18" t="s">
        <v>85</v>
      </c>
    </row>
    <row r="88" s="13" customFormat="1">
      <c r="A88" s="13"/>
      <c r="B88" s="218"/>
      <c r="C88" s="219"/>
      <c r="D88" s="220" t="s">
        <v>124</v>
      </c>
      <c r="E88" s="221" t="s">
        <v>19</v>
      </c>
      <c r="F88" s="222" t="s">
        <v>85</v>
      </c>
      <c r="G88" s="219"/>
      <c r="H88" s="223">
        <v>1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9" t="s">
        <v>124</v>
      </c>
      <c r="AU88" s="229" t="s">
        <v>85</v>
      </c>
      <c r="AV88" s="13" t="s">
        <v>87</v>
      </c>
      <c r="AW88" s="13" t="s">
        <v>37</v>
      </c>
      <c r="AX88" s="13" t="s">
        <v>77</v>
      </c>
      <c r="AY88" s="229" t="s">
        <v>115</v>
      </c>
    </row>
    <row r="89" s="14" customFormat="1">
      <c r="A89" s="14"/>
      <c r="B89" s="230"/>
      <c r="C89" s="231"/>
      <c r="D89" s="220" t="s">
        <v>124</v>
      </c>
      <c r="E89" s="232" t="s">
        <v>19</v>
      </c>
      <c r="F89" s="233" t="s">
        <v>127</v>
      </c>
      <c r="G89" s="231"/>
      <c r="H89" s="234">
        <v>1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124</v>
      </c>
      <c r="AU89" s="240" t="s">
        <v>85</v>
      </c>
      <c r="AV89" s="14" t="s">
        <v>128</v>
      </c>
      <c r="AW89" s="14" t="s">
        <v>37</v>
      </c>
      <c r="AX89" s="14" t="s">
        <v>85</v>
      </c>
      <c r="AY89" s="240" t="s">
        <v>115</v>
      </c>
    </row>
    <row r="90" s="2" customFormat="1" ht="16.5" customHeight="1">
      <c r="A90" s="39"/>
      <c r="B90" s="40"/>
      <c r="C90" s="205" t="s">
        <v>134</v>
      </c>
      <c r="D90" s="205" t="s">
        <v>118</v>
      </c>
      <c r="E90" s="206" t="s">
        <v>234</v>
      </c>
      <c r="F90" s="207" t="s">
        <v>235</v>
      </c>
      <c r="G90" s="208" t="s">
        <v>226</v>
      </c>
      <c r="H90" s="209">
        <v>1</v>
      </c>
      <c r="I90" s="210"/>
      <c r="J90" s="211">
        <f>ROUND(I90*H90,2)</f>
        <v>0</v>
      </c>
      <c r="K90" s="207" t="s">
        <v>219</v>
      </c>
      <c r="L90" s="45"/>
      <c r="M90" s="212" t="s">
        <v>19</v>
      </c>
      <c r="N90" s="213" t="s">
        <v>48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227</v>
      </c>
      <c r="AT90" s="216" t="s">
        <v>118</v>
      </c>
      <c r="AU90" s="216" t="s">
        <v>85</v>
      </c>
      <c r="AY90" s="18" t="s">
        <v>115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85</v>
      </c>
      <c r="BK90" s="217">
        <f>ROUND(I90*H90,2)</f>
        <v>0</v>
      </c>
      <c r="BL90" s="18" t="s">
        <v>227</v>
      </c>
      <c r="BM90" s="216" t="s">
        <v>236</v>
      </c>
    </row>
    <row r="91" s="2" customFormat="1">
      <c r="A91" s="39"/>
      <c r="B91" s="40"/>
      <c r="C91" s="41"/>
      <c r="D91" s="242" t="s">
        <v>221</v>
      </c>
      <c r="E91" s="41"/>
      <c r="F91" s="243" t="s">
        <v>237</v>
      </c>
      <c r="G91" s="41"/>
      <c r="H91" s="41"/>
      <c r="I91" s="244"/>
      <c r="J91" s="41"/>
      <c r="K91" s="41"/>
      <c r="L91" s="45"/>
      <c r="M91" s="249"/>
      <c r="N91" s="25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221</v>
      </c>
      <c r="AU91" s="18" t="s">
        <v>85</v>
      </c>
    </row>
    <row r="92" s="13" customFormat="1">
      <c r="A92" s="13"/>
      <c r="B92" s="218"/>
      <c r="C92" s="219"/>
      <c r="D92" s="220" t="s">
        <v>124</v>
      </c>
      <c r="E92" s="221" t="s">
        <v>19</v>
      </c>
      <c r="F92" s="222" t="s">
        <v>85</v>
      </c>
      <c r="G92" s="219"/>
      <c r="H92" s="223">
        <v>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124</v>
      </c>
      <c r="AU92" s="229" t="s">
        <v>85</v>
      </c>
      <c r="AV92" s="13" t="s">
        <v>87</v>
      </c>
      <c r="AW92" s="13" t="s">
        <v>37</v>
      </c>
      <c r="AX92" s="13" t="s">
        <v>77</v>
      </c>
      <c r="AY92" s="229" t="s">
        <v>115</v>
      </c>
    </row>
    <row r="93" s="14" customFormat="1">
      <c r="A93" s="14"/>
      <c r="B93" s="230"/>
      <c r="C93" s="231"/>
      <c r="D93" s="220" t="s">
        <v>124</v>
      </c>
      <c r="E93" s="232" t="s">
        <v>19</v>
      </c>
      <c r="F93" s="233" t="s">
        <v>127</v>
      </c>
      <c r="G93" s="231"/>
      <c r="H93" s="234">
        <v>1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124</v>
      </c>
      <c r="AU93" s="240" t="s">
        <v>85</v>
      </c>
      <c r="AV93" s="14" t="s">
        <v>128</v>
      </c>
      <c r="AW93" s="14" t="s">
        <v>37</v>
      </c>
      <c r="AX93" s="14" t="s">
        <v>85</v>
      </c>
      <c r="AY93" s="240" t="s">
        <v>115</v>
      </c>
    </row>
    <row r="94" s="2" customFormat="1" ht="16.5" customHeight="1">
      <c r="A94" s="39"/>
      <c r="B94" s="40"/>
      <c r="C94" s="205" t="s">
        <v>128</v>
      </c>
      <c r="D94" s="205" t="s">
        <v>118</v>
      </c>
      <c r="E94" s="206" t="s">
        <v>238</v>
      </c>
      <c r="F94" s="207" t="s">
        <v>239</v>
      </c>
      <c r="G94" s="208" t="s">
        <v>226</v>
      </c>
      <c r="H94" s="209">
        <v>1</v>
      </c>
      <c r="I94" s="210"/>
      <c r="J94" s="211">
        <f>ROUND(I94*H94,2)</f>
        <v>0</v>
      </c>
      <c r="K94" s="207" t="s">
        <v>219</v>
      </c>
      <c r="L94" s="45"/>
      <c r="M94" s="212" t="s">
        <v>19</v>
      </c>
      <c r="N94" s="213" t="s">
        <v>48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227</v>
      </c>
      <c r="AT94" s="216" t="s">
        <v>118</v>
      </c>
      <c r="AU94" s="216" t="s">
        <v>85</v>
      </c>
      <c r="AY94" s="18" t="s">
        <v>115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85</v>
      </c>
      <c r="BK94" s="217">
        <f>ROUND(I94*H94,2)</f>
        <v>0</v>
      </c>
      <c r="BL94" s="18" t="s">
        <v>227</v>
      </c>
      <c r="BM94" s="216" t="s">
        <v>240</v>
      </c>
    </row>
    <row r="95" s="2" customFormat="1">
      <c r="A95" s="39"/>
      <c r="B95" s="40"/>
      <c r="C95" s="41"/>
      <c r="D95" s="242" t="s">
        <v>221</v>
      </c>
      <c r="E95" s="41"/>
      <c r="F95" s="243" t="s">
        <v>241</v>
      </c>
      <c r="G95" s="41"/>
      <c r="H95" s="41"/>
      <c r="I95" s="244"/>
      <c r="J95" s="41"/>
      <c r="K95" s="41"/>
      <c r="L95" s="45"/>
      <c r="M95" s="249"/>
      <c r="N95" s="25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221</v>
      </c>
      <c r="AU95" s="18" t="s">
        <v>85</v>
      </c>
    </row>
    <row r="96" s="13" customFormat="1">
      <c r="A96" s="13"/>
      <c r="B96" s="218"/>
      <c r="C96" s="219"/>
      <c r="D96" s="220" t="s">
        <v>124</v>
      </c>
      <c r="E96" s="221" t="s">
        <v>19</v>
      </c>
      <c r="F96" s="222" t="s">
        <v>85</v>
      </c>
      <c r="G96" s="219"/>
      <c r="H96" s="223">
        <v>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124</v>
      </c>
      <c r="AU96" s="229" t="s">
        <v>85</v>
      </c>
      <c r="AV96" s="13" t="s">
        <v>87</v>
      </c>
      <c r="AW96" s="13" t="s">
        <v>37</v>
      </c>
      <c r="AX96" s="13" t="s">
        <v>77</v>
      </c>
      <c r="AY96" s="229" t="s">
        <v>115</v>
      </c>
    </row>
    <row r="97" s="14" customFormat="1">
      <c r="A97" s="14"/>
      <c r="B97" s="230"/>
      <c r="C97" s="231"/>
      <c r="D97" s="220" t="s">
        <v>124</v>
      </c>
      <c r="E97" s="232" t="s">
        <v>19</v>
      </c>
      <c r="F97" s="233" t="s">
        <v>127</v>
      </c>
      <c r="G97" s="231"/>
      <c r="H97" s="234">
        <v>1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124</v>
      </c>
      <c r="AU97" s="240" t="s">
        <v>85</v>
      </c>
      <c r="AV97" s="14" t="s">
        <v>128</v>
      </c>
      <c r="AW97" s="14" t="s">
        <v>37</v>
      </c>
      <c r="AX97" s="14" t="s">
        <v>85</v>
      </c>
      <c r="AY97" s="240" t="s">
        <v>115</v>
      </c>
    </row>
    <row r="98" s="2" customFormat="1" ht="16.5" customHeight="1">
      <c r="A98" s="39"/>
      <c r="B98" s="40"/>
      <c r="C98" s="205" t="s">
        <v>143</v>
      </c>
      <c r="D98" s="205" t="s">
        <v>118</v>
      </c>
      <c r="E98" s="206" t="s">
        <v>242</v>
      </c>
      <c r="F98" s="207" t="s">
        <v>243</v>
      </c>
      <c r="G98" s="208" t="s">
        <v>226</v>
      </c>
      <c r="H98" s="209">
        <v>1</v>
      </c>
      <c r="I98" s="210"/>
      <c r="J98" s="211">
        <f>ROUND(I98*H98,2)</f>
        <v>0</v>
      </c>
      <c r="K98" s="207" t="s">
        <v>219</v>
      </c>
      <c r="L98" s="45"/>
      <c r="M98" s="212" t="s">
        <v>19</v>
      </c>
      <c r="N98" s="213" t="s">
        <v>48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227</v>
      </c>
      <c r="AT98" s="216" t="s">
        <v>118</v>
      </c>
      <c r="AU98" s="216" t="s">
        <v>85</v>
      </c>
      <c r="AY98" s="18" t="s">
        <v>115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85</v>
      </c>
      <c r="BK98" s="217">
        <f>ROUND(I98*H98,2)</f>
        <v>0</v>
      </c>
      <c r="BL98" s="18" t="s">
        <v>227</v>
      </c>
      <c r="BM98" s="216" t="s">
        <v>244</v>
      </c>
    </row>
    <row r="99" s="2" customFormat="1">
      <c r="A99" s="39"/>
      <c r="B99" s="40"/>
      <c r="C99" s="41"/>
      <c r="D99" s="242" t="s">
        <v>221</v>
      </c>
      <c r="E99" s="41"/>
      <c r="F99" s="243" t="s">
        <v>245</v>
      </c>
      <c r="G99" s="41"/>
      <c r="H99" s="41"/>
      <c r="I99" s="244"/>
      <c r="J99" s="41"/>
      <c r="K99" s="41"/>
      <c r="L99" s="45"/>
      <c r="M99" s="249"/>
      <c r="N99" s="25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221</v>
      </c>
      <c r="AU99" s="18" t="s">
        <v>85</v>
      </c>
    </row>
    <row r="100" s="13" customFormat="1">
      <c r="A100" s="13"/>
      <c r="B100" s="218"/>
      <c r="C100" s="219"/>
      <c r="D100" s="220" t="s">
        <v>124</v>
      </c>
      <c r="E100" s="221" t="s">
        <v>19</v>
      </c>
      <c r="F100" s="222" t="s">
        <v>85</v>
      </c>
      <c r="G100" s="219"/>
      <c r="H100" s="223">
        <v>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124</v>
      </c>
      <c r="AU100" s="229" t="s">
        <v>85</v>
      </c>
      <c r="AV100" s="13" t="s">
        <v>87</v>
      </c>
      <c r="AW100" s="13" t="s">
        <v>37</v>
      </c>
      <c r="AX100" s="13" t="s">
        <v>77</v>
      </c>
      <c r="AY100" s="229" t="s">
        <v>115</v>
      </c>
    </row>
    <row r="101" s="14" customFormat="1">
      <c r="A101" s="14"/>
      <c r="B101" s="230"/>
      <c r="C101" s="231"/>
      <c r="D101" s="220" t="s">
        <v>124</v>
      </c>
      <c r="E101" s="232" t="s">
        <v>19</v>
      </c>
      <c r="F101" s="233" t="s">
        <v>127</v>
      </c>
      <c r="G101" s="231"/>
      <c r="H101" s="234">
        <v>1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124</v>
      </c>
      <c r="AU101" s="240" t="s">
        <v>85</v>
      </c>
      <c r="AV101" s="14" t="s">
        <v>128</v>
      </c>
      <c r="AW101" s="14" t="s">
        <v>37</v>
      </c>
      <c r="AX101" s="14" t="s">
        <v>85</v>
      </c>
      <c r="AY101" s="240" t="s">
        <v>115</v>
      </c>
    </row>
    <row r="102" s="2" customFormat="1" ht="16.5" customHeight="1">
      <c r="A102" s="39"/>
      <c r="B102" s="40"/>
      <c r="C102" s="205" t="s">
        <v>147</v>
      </c>
      <c r="D102" s="205" t="s">
        <v>118</v>
      </c>
      <c r="E102" s="206" t="s">
        <v>246</v>
      </c>
      <c r="F102" s="207" t="s">
        <v>247</v>
      </c>
      <c r="G102" s="208" t="s">
        <v>226</v>
      </c>
      <c r="H102" s="209">
        <v>1</v>
      </c>
      <c r="I102" s="210"/>
      <c r="J102" s="211">
        <f>ROUND(I102*H102,2)</f>
        <v>0</v>
      </c>
      <c r="K102" s="207" t="s">
        <v>219</v>
      </c>
      <c r="L102" s="45"/>
      <c r="M102" s="212" t="s">
        <v>19</v>
      </c>
      <c r="N102" s="213" t="s">
        <v>48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227</v>
      </c>
      <c r="AT102" s="216" t="s">
        <v>118</v>
      </c>
      <c r="AU102" s="216" t="s">
        <v>85</v>
      </c>
      <c r="AY102" s="18" t="s">
        <v>115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85</v>
      </c>
      <c r="BK102" s="217">
        <f>ROUND(I102*H102,2)</f>
        <v>0</v>
      </c>
      <c r="BL102" s="18" t="s">
        <v>227</v>
      </c>
      <c r="BM102" s="216" t="s">
        <v>248</v>
      </c>
    </row>
    <row r="103" s="2" customFormat="1">
      <c r="A103" s="39"/>
      <c r="B103" s="40"/>
      <c r="C103" s="41"/>
      <c r="D103" s="242" t="s">
        <v>221</v>
      </c>
      <c r="E103" s="41"/>
      <c r="F103" s="243" t="s">
        <v>249</v>
      </c>
      <c r="G103" s="41"/>
      <c r="H103" s="41"/>
      <c r="I103" s="244"/>
      <c r="J103" s="41"/>
      <c r="K103" s="41"/>
      <c r="L103" s="45"/>
      <c r="M103" s="249"/>
      <c r="N103" s="25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221</v>
      </c>
      <c r="AU103" s="18" t="s">
        <v>85</v>
      </c>
    </row>
    <row r="104" s="13" customFormat="1">
      <c r="A104" s="13"/>
      <c r="B104" s="218"/>
      <c r="C104" s="219"/>
      <c r="D104" s="220" t="s">
        <v>124</v>
      </c>
      <c r="E104" s="221" t="s">
        <v>19</v>
      </c>
      <c r="F104" s="222" t="s">
        <v>85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124</v>
      </c>
      <c r="AU104" s="229" t="s">
        <v>85</v>
      </c>
      <c r="AV104" s="13" t="s">
        <v>87</v>
      </c>
      <c r="AW104" s="13" t="s">
        <v>37</v>
      </c>
      <c r="AX104" s="13" t="s">
        <v>77</v>
      </c>
      <c r="AY104" s="229" t="s">
        <v>115</v>
      </c>
    </row>
    <row r="105" s="14" customFormat="1">
      <c r="A105" s="14"/>
      <c r="B105" s="230"/>
      <c r="C105" s="231"/>
      <c r="D105" s="220" t="s">
        <v>124</v>
      </c>
      <c r="E105" s="232" t="s">
        <v>19</v>
      </c>
      <c r="F105" s="233" t="s">
        <v>127</v>
      </c>
      <c r="G105" s="231"/>
      <c r="H105" s="234">
        <v>1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124</v>
      </c>
      <c r="AU105" s="240" t="s">
        <v>85</v>
      </c>
      <c r="AV105" s="14" t="s">
        <v>128</v>
      </c>
      <c r="AW105" s="14" t="s">
        <v>37</v>
      </c>
      <c r="AX105" s="14" t="s">
        <v>85</v>
      </c>
      <c r="AY105" s="240" t="s">
        <v>115</v>
      </c>
    </row>
    <row r="106" s="2" customFormat="1" ht="16.5" customHeight="1">
      <c r="A106" s="39"/>
      <c r="B106" s="40"/>
      <c r="C106" s="205" t="s">
        <v>152</v>
      </c>
      <c r="D106" s="205" t="s">
        <v>118</v>
      </c>
      <c r="E106" s="206" t="s">
        <v>250</v>
      </c>
      <c r="F106" s="207" t="s">
        <v>251</v>
      </c>
      <c r="G106" s="208" t="s">
        <v>226</v>
      </c>
      <c r="H106" s="209">
        <v>1</v>
      </c>
      <c r="I106" s="210"/>
      <c r="J106" s="211">
        <f>ROUND(I106*H106,2)</f>
        <v>0</v>
      </c>
      <c r="K106" s="207" t="s">
        <v>219</v>
      </c>
      <c r="L106" s="45"/>
      <c r="M106" s="212" t="s">
        <v>19</v>
      </c>
      <c r="N106" s="213" t="s">
        <v>48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227</v>
      </c>
      <c r="AT106" s="216" t="s">
        <v>118</v>
      </c>
      <c r="AU106" s="216" t="s">
        <v>85</v>
      </c>
      <c r="AY106" s="18" t="s">
        <v>115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85</v>
      </c>
      <c r="BK106" s="217">
        <f>ROUND(I106*H106,2)</f>
        <v>0</v>
      </c>
      <c r="BL106" s="18" t="s">
        <v>227</v>
      </c>
      <c r="BM106" s="216" t="s">
        <v>252</v>
      </c>
    </row>
    <row r="107" s="2" customFormat="1">
      <c r="A107" s="39"/>
      <c r="B107" s="40"/>
      <c r="C107" s="41"/>
      <c r="D107" s="242" t="s">
        <v>221</v>
      </c>
      <c r="E107" s="41"/>
      <c r="F107" s="243" t="s">
        <v>253</v>
      </c>
      <c r="G107" s="41"/>
      <c r="H107" s="41"/>
      <c r="I107" s="244"/>
      <c r="J107" s="41"/>
      <c r="K107" s="41"/>
      <c r="L107" s="45"/>
      <c r="M107" s="249"/>
      <c r="N107" s="25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221</v>
      </c>
      <c r="AU107" s="18" t="s">
        <v>85</v>
      </c>
    </row>
    <row r="108" s="13" customFormat="1">
      <c r="A108" s="13"/>
      <c r="B108" s="218"/>
      <c r="C108" s="219"/>
      <c r="D108" s="220" t="s">
        <v>124</v>
      </c>
      <c r="E108" s="221" t="s">
        <v>19</v>
      </c>
      <c r="F108" s="222" t="s">
        <v>85</v>
      </c>
      <c r="G108" s="219"/>
      <c r="H108" s="223">
        <v>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124</v>
      </c>
      <c r="AU108" s="229" t="s">
        <v>85</v>
      </c>
      <c r="AV108" s="13" t="s">
        <v>87</v>
      </c>
      <c r="AW108" s="13" t="s">
        <v>37</v>
      </c>
      <c r="AX108" s="13" t="s">
        <v>77</v>
      </c>
      <c r="AY108" s="229" t="s">
        <v>115</v>
      </c>
    </row>
    <row r="109" s="14" customFormat="1">
      <c r="A109" s="14"/>
      <c r="B109" s="230"/>
      <c r="C109" s="231"/>
      <c r="D109" s="220" t="s">
        <v>124</v>
      </c>
      <c r="E109" s="232" t="s">
        <v>19</v>
      </c>
      <c r="F109" s="233" t="s">
        <v>127</v>
      </c>
      <c r="G109" s="231"/>
      <c r="H109" s="234">
        <v>1</v>
      </c>
      <c r="I109" s="235"/>
      <c r="J109" s="231"/>
      <c r="K109" s="231"/>
      <c r="L109" s="236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124</v>
      </c>
      <c r="AU109" s="240" t="s">
        <v>85</v>
      </c>
      <c r="AV109" s="14" t="s">
        <v>128</v>
      </c>
      <c r="AW109" s="14" t="s">
        <v>37</v>
      </c>
      <c r="AX109" s="14" t="s">
        <v>85</v>
      </c>
      <c r="AY109" s="240" t="s">
        <v>115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VcDWi+EGZg41dIGNv8VxnOvXePzrsZEe9MUKcw1Z9SFSujN5w7dVrqOV91A1MhVkQ+uRhQR/MWHfRvKoyVfRHA==" hashValue="YXopTMfXVdqM55MmTpBCmHaH2TYQR9t3q9/UMJDW4Urvn/Q5IgKVz2gvxJKPn4SXye7xD/XPNyLQTMm8lD7uRw==" algorithmName="SHA-512" password="CC35"/>
  <autoFilter ref="C79:K10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3" r:id="rId1" display="https://podminky.urs.cz/item/CS_URS_2025_01/010001000"/>
    <hyperlink ref="F87" r:id="rId2" display="https://podminky.urs.cz/item/CS_URS_2025_01/020001000"/>
    <hyperlink ref="F91" r:id="rId3" display="https://podminky.urs.cz/item/CS_URS_2025_01/030001000"/>
    <hyperlink ref="F95" r:id="rId4" display="https://podminky.urs.cz/item/CS_URS_2025_01/040001000"/>
    <hyperlink ref="F99" r:id="rId5" display="https://podminky.urs.cz/item/CS_URS_2025_01/060001000"/>
    <hyperlink ref="F103" r:id="rId6" display="https://podminky.urs.cz/item/CS_URS_2025_01/070001000"/>
    <hyperlink ref="F107" r:id="rId7" display="https://podminky.urs.cz/item/CS_URS_2025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254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255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256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257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258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259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260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261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262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263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264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84</v>
      </c>
      <c r="F18" s="265" t="s">
        <v>265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266</v>
      </c>
      <c r="F19" s="265" t="s">
        <v>267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268</v>
      </c>
      <c r="F20" s="265" t="s">
        <v>269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270</v>
      </c>
      <c r="F21" s="265" t="s">
        <v>271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272</v>
      </c>
      <c r="F22" s="265" t="s">
        <v>273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274</v>
      </c>
      <c r="F23" s="265" t="s">
        <v>275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276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277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278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279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280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281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282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283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284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101</v>
      </c>
      <c r="F36" s="265"/>
      <c r="G36" s="265" t="s">
        <v>285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286</v>
      </c>
      <c r="F37" s="265"/>
      <c r="G37" s="265" t="s">
        <v>287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58</v>
      </c>
      <c r="F38" s="265"/>
      <c r="G38" s="265" t="s">
        <v>288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59</v>
      </c>
      <c r="F39" s="265"/>
      <c r="G39" s="265" t="s">
        <v>289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102</v>
      </c>
      <c r="F40" s="265"/>
      <c r="G40" s="265" t="s">
        <v>290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103</v>
      </c>
      <c r="F41" s="265"/>
      <c r="G41" s="265" t="s">
        <v>291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292</v>
      </c>
      <c r="F42" s="265"/>
      <c r="G42" s="265" t="s">
        <v>293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294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295</v>
      </c>
      <c r="F44" s="265"/>
      <c r="G44" s="265" t="s">
        <v>296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105</v>
      </c>
      <c r="F45" s="265"/>
      <c r="G45" s="265" t="s">
        <v>297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298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299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300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301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302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303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304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305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306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307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308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309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310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311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312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313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314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315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316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317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318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319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320</v>
      </c>
      <c r="D76" s="283"/>
      <c r="E76" s="283"/>
      <c r="F76" s="283" t="s">
        <v>321</v>
      </c>
      <c r="G76" s="284"/>
      <c r="H76" s="283" t="s">
        <v>59</v>
      </c>
      <c r="I76" s="283" t="s">
        <v>62</v>
      </c>
      <c r="J76" s="283" t="s">
        <v>322</v>
      </c>
      <c r="K76" s="282"/>
    </row>
    <row r="77" s="1" customFormat="1" ht="17.25" customHeight="1">
      <c r="B77" s="280"/>
      <c r="C77" s="285" t="s">
        <v>323</v>
      </c>
      <c r="D77" s="285"/>
      <c r="E77" s="285"/>
      <c r="F77" s="286" t="s">
        <v>324</v>
      </c>
      <c r="G77" s="287"/>
      <c r="H77" s="285"/>
      <c r="I77" s="285"/>
      <c r="J77" s="285" t="s">
        <v>325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58</v>
      </c>
      <c r="D79" s="290"/>
      <c r="E79" s="290"/>
      <c r="F79" s="291" t="s">
        <v>326</v>
      </c>
      <c r="G79" s="292"/>
      <c r="H79" s="268" t="s">
        <v>327</v>
      </c>
      <c r="I79" s="268" t="s">
        <v>328</v>
      </c>
      <c r="J79" s="268">
        <v>20</v>
      </c>
      <c r="K79" s="282"/>
    </row>
    <row r="80" s="1" customFormat="1" ht="15" customHeight="1">
      <c r="B80" s="280"/>
      <c r="C80" s="268" t="s">
        <v>329</v>
      </c>
      <c r="D80" s="268"/>
      <c r="E80" s="268"/>
      <c r="F80" s="291" t="s">
        <v>326</v>
      </c>
      <c r="G80" s="292"/>
      <c r="H80" s="268" t="s">
        <v>330</v>
      </c>
      <c r="I80" s="268" t="s">
        <v>328</v>
      </c>
      <c r="J80" s="268">
        <v>120</v>
      </c>
      <c r="K80" s="282"/>
    </row>
    <row r="81" s="1" customFormat="1" ht="15" customHeight="1">
      <c r="B81" s="293"/>
      <c r="C81" s="268" t="s">
        <v>331</v>
      </c>
      <c r="D81" s="268"/>
      <c r="E81" s="268"/>
      <c r="F81" s="291" t="s">
        <v>332</v>
      </c>
      <c r="G81" s="292"/>
      <c r="H81" s="268" t="s">
        <v>333</v>
      </c>
      <c r="I81" s="268" t="s">
        <v>328</v>
      </c>
      <c r="J81" s="268">
        <v>50</v>
      </c>
      <c r="K81" s="282"/>
    </row>
    <row r="82" s="1" customFormat="1" ht="15" customHeight="1">
      <c r="B82" s="293"/>
      <c r="C82" s="268" t="s">
        <v>334</v>
      </c>
      <c r="D82" s="268"/>
      <c r="E82" s="268"/>
      <c r="F82" s="291" t="s">
        <v>326</v>
      </c>
      <c r="G82" s="292"/>
      <c r="H82" s="268" t="s">
        <v>335</v>
      </c>
      <c r="I82" s="268" t="s">
        <v>336</v>
      </c>
      <c r="J82" s="268"/>
      <c r="K82" s="282"/>
    </row>
    <row r="83" s="1" customFormat="1" ht="15" customHeight="1">
      <c r="B83" s="293"/>
      <c r="C83" s="294" t="s">
        <v>337</v>
      </c>
      <c r="D83" s="294"/>
      <c r="E83" s="294"/>
      <c r="F83" s="295" t="s">
        <v>332</v>
      </c>
      <c r="G83" s="294"/>
      <c r="H83" s="294" t="s">
        <v>338</v>
      </c>
      <c r="I83" s="294" t="s">
        <v>328</v>
      </c>
      <c r="J83" s="294">
        <v>15</v>
      </c>
      <c r="K83" s="282"/>
    </row>
    <row r="84" s="1" customFormat="1" ht="15" customHeight="1">
      <c r="B84" s="293"/>
      <c r="C84" s="294" t="s">
        <v>339</v>
      </c>
      <c r="D84" s="294"/>
      <c r="E84" s="294"/>
      <c r="F84" s="295" t="s">
        <v>332</v>
      </c>
      <c r="G84" s="294"/>
      <c r="H84" s="294" t="s">
        <v>340</v>
      </c>
      <c r="I84" s="294" t="s">
        <v>328</v>
      </c>
      <c r="J84" s="294">
        <v>15</v>
      </c>
      <c r="K84" s="282"/>
    </row>
    <row r="85" s="1" customFormat="1" ht="15" customHeight="1">
      <c r="B85" s="293"/>
      <c r="C85" s="294" t="s">
        <v>341</v>
      </c>
      <c r="D85" s="294"/>
      <c r="E85" s="294"/>
      <c r="F85" s="295" t="s">
        <v>332</v>
      </c>
      <c r="G85" s="294"/>
      <c r="H85" s="294" t="s">
        <v>342</v>
      </c>
      <c r="I85" s="294" t="s">
        <v>328</v>
      </c>
      <c r="J85" s="294">
        <v>20</v>
      </c>
      <c r="K85" s="282"/>
    </row>
    <row r="86" s="1" customFormat="1" ht="15" customHeight="1">
      <c r="B86" s="293"/>
      <c r="C86" s="294" t="s">
        <v>343</v>
      </c>
      <c r="D86" s="294"/>
      <c r="E86" s="294"/>
      <c r="F86" s="295" t="s">
        <v>332</v>
      </c>
      <c r="G86" s="294"/>
      <c r="H86" s="294" t="s">
        <v>344</v>
      </c>
      <c r="I86" s="294" t="s">
        <v>328</v>
      </c>
      <c r="J86" s="294">
        <v>20</v>
      </c>
      <c r="K86" s="282"/>
    </row>
    <row r="87" s="1" customFormat="1" ht="15" customHeight="1">
      <c r="B87" s="293"/>
      <c r="C87" s="268" t="s">
        <v>345</v>
      </c>
      <c r="D87" s="268"/>
      <c r="E87" s="268"/>
      <c r="F87" s="291" t="s">
        <v>332</v>
      </c>
      <c r="G87" s="292"/>
      <c r="H87" s="268" t="s">
        <v>346</v>
      </c>
      <c r="I87" s="268" t="s">
        <v>328</v>
      </c>
      <c r="J87" s="268">
        <v>50</v>
      </c>
      <c r="K87" s="282"/>
    </row>
    <row r="88" s="1" customFormat="1" ht="15" customHeight="1">
      <c r="B88" s="293"/>
      <c r="C88" s="268" t="s">
        <v>347</v>
      </c>
      <c r="D88" s="268"/>
      <c r="E88" s="268"/>
      <c r="F88" s="291" t="s">
        <v>332</v>
      </c>
      <c r="G88" s="292"/>
      <c r="H88" s="268" t="s">
        <v>348</v>
      </c>
      <c r="I88" s="268" t="s">
        <v>328</v>
      </c>
      <c r="J88" s="268">
        <v>20</v>
      </c>
      <c r="K88" s="282"/>
    </row>
    <row r="89" s="1" customFormat="1" ht="15" customHeight="1">
      <c r="B89" s="293"/>
      <c r="C89" s="268" t="s">
        <v>349</v>
      </c>
      <c r="D89" s="268"/>
      <c r="E89" s="268"/>
      <c r="F89" s="291" t="s">
        <v>332</v>
      </c>
      <c r="G89" s="292"/>
      <c r="H89" s="268" t="s">
        <v>350</v>
      </c>
      <c r="I89" s="268" t="s">
        <v>328</v>
      </c>
      <c r="J89" s="268">
        <v>20</v>
      </c>
      <c r="K89" s="282"/>
    </row>
    <row r="90" s="1" customFormat="1" ht="15" customHeight="1">
      <c r="B90" s="293"/>
      <c r="C90" s="268" t="s">
        <v>351</v>
      </c>
      <c r="D90" s="268"/>
      <c r="E90" s="268"/>
      <c r="F90" s="291" t="s">
        <v>332</v>
      </c>
      <c r="G90" s="292"/>
      <c r="H90" s="268" t="s">
        <v>352</v>
      </c>
      <c r="I90" s="268" t="s">
        <v>328</v>
      </c>
      <c r="J90" s="268">
        <v>50</v>
      </c>
      <c r="K90" s="282"/>
    </row>
    <row r="91" s="1" customFormat="1" ht="15" customHeight="1">
      <c r="B91" s="293"/>
      <c r="C91" s="268" t="s">
        <v>353</v>
      </c>
      <c r="D91" s="268"/>
      <c r="E91" s="268"/>
      <c r="F91" s="291" t="s">
        <v>332</v>
      </c>
      <c r="G91" s="292"/>
      <c r="H91" s="268" t="s">
        <v>353</v>
      </c>
      <c r="I91" s="268" t="s">
        <v>328</v>
      </c>
      <c r="J91" s="268">
        <v>50</v>
      </c>
      <c r="K91" s="282"/>
    </row>
    <row r="92" s="1" customFormat="1" ht="15" customHeight="1">
      <c r="B92" s="293"/>
      <c r="C92" s="268" t="s">
        <v>354</v>
      </c>
      <c r="D92" s="268"/>
      <c r="E92" s="268"/>
      <c r="F92" s="291" t="s">
        <v>332</v>
      </c>
      <c r="G92" s="292"/>
      <c r="H92" s="268" t="s">
        <v>355</v>
      </c>
      <c r="I92" s="268" t="s">
        <v>328</v>
      </c>
      <c r="J92" s="268">
        <v>255</v>
      </c>
      <c r="K92" s="282"/>
    </row>
    <row r="93" s="1" customFormat="1" ht="15" customHeight="1">
      <c r="B93" s="293"/>
      <c r="C93" s="268" t="s">
        <v>356</v>
      </c>
      <c r="D93" s="268"/>
      <c r="E93" s="268"/>
      <c r="F93" s="291" t="s">
        <v>326</v>
      </c>
      <c r="G93" s="292"/>
      <c r="H93" s="268" t="s">
        <v>357</v>
      </c>
      <c r="I93" s="268" t="s">
        <v>358</v>
      </c>
      <c r="J93" s="268"/>
      <c r="K93" s="282"/>
    </row>
    <row r="94" s="1" customFormat="1" ht="15" customHeight="1">
      <c r="B94" s="293"/>
      <c r="C94" s="268" t="s">
        <v>359</v>
      </c>
      <c r="D94" s="268"/>
      <c r="E94" s="268"/>
      <c r="F94" s="291" t="s">
        <v>326</v>
      </c>
      <c r="G94" s="292"/>
      <c r="H94" s="268" t="s">
        <v>360</v>
      </c>
      <c r="I94" s="268" t="s">
        <v>361</v>
      </c>
      <c r="J94" s="268"/>
      <c r="K94" s="282"/>
    </row>
    <row r="95" s="1" customFormat="1" ht="15" customHeight="1">
      <c r="B95" s="293"/>
      <c r="C95" s="268" t="s">
        <v>362</v>
      </c>
      <c r="D95" s="268"/>
      <c r="E95" s="268"/>
      <c r="F95" s="291" t="s">
        <v>326</v>
      </c>
      <c r="G95" s="292"/>
      <c r="H95" s="268" t="s">
        <v>362</v>
      </c>
      <c r="I95" s="268" t="s">
        <v>361</v>
      </c>
      <c r="J95" s="268"/>
      <c r="K95" s="282"/>
    </row>
    <row r="96" s="1" customFormat="1" ht="15" customHeight="1">
      <c r="B96" s="293"/>
      <c r="C96" s="268" t="s">
        <v>43</v>
      </c>
      <c r="D96" s="268"/>
      <c r="E96" s="268"/>
      <c r="F96" s="291" t="s">
        <v>326</v>
      </c>
      <c r="G96" s="292"/>
      <c r="H96" s="268" t="s">
        <v>363</v>
      </c>
      <c r="I96" s="268" t="s">
        <v>361</v>
      </c>
      <c r="J96" s="268"/>
      <c r="K96" s="282"/>
    </row>
    <row r="97" s="1" customFormat="1" ht="15" customHeight="1">
      <c r="B97" s="293"/>
      <c r="C97" s="268" t="s">
        <v>53</v>
      </c>
      <c r="D97" s="268"/>
      <c r="E97" s="268"/>
      <c r="F97" s="291" t="s">
        <v>326</v>
      </c>
      <c r="G97" s="292"/>
      <c r="H97" s="268" t="s">
        <v>364</v>
      </c>
      <c r="I97" s="268" t="s">
        <v>361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365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320</v>
      </c>
      <c r="D103" s="283"/>
      <c r="E103" s="283"/>
      <c r="F103" s="283" t="s">
        <v>321</v>
      </c>
      <c r="G103" s="284"/>
      <c r="H103" s="283" t="s">
        <v>59</v>
      </c>
      <c r="I103" s="283" t="s">
        <v>62</v>
      </c>
      <c r="J103" s="283" t="s">
        <v>322</v>
      </c>
      <c r="K103" s="282"/>
    </row>
    <row r="104" s="1" customFormat="1" ht="17.25" customHeight="1">
      <c r="B104" s="280"/>
      <c r="C104" s="285" t="s">
        <v>323</v>
      </c>
      <c r="D104" s="285"/>
      <c r="E104" s="285"/>
      <c r="F104" s="286" t="s">
        <v>324</v>
      </c>
      <c r="G104" s="287"/>
      <c r="H104" s="285"/>
      <c r="I104" s="285"/>
      <c r="J104" s="285" t="s">
        <v>325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58</v>
      </c>
      <c r="D106" s="290"/>
      <c r="E106" s="290"/>
      <c r="F106" s="291" t="s">
        <v>326</v>
      </c>
      <c r="G106" s="268"/>
      <c r="H106" s="268" t="s">
        <v>366</v>
      </c>
      <c r="I106" s="268" t="s">
        <v>328</v>
      </c>
      <c r="J106" s="268">
        <v>20</v>
      </c>
      <c r="K106" s="282"/>
    </row>
    <row r="107" s="1" customFormat="1" ht="15" customHeight="1">
      <c r="B107" s="280"/>
      <c r="C107" s="268" t="s">
        <v>329</v>
      </c>
      <c r="D107" s="268"/>
      <c r="E107" s="268"/>
      <c r="F107" s="291" t="s">
        <v>326</v>
      </c>
      <c r="G107" s="268"/>
      <c r="H107" s="268" t="s">
        <v>366</v>
      </c>
      <c r="I107" s="268" t="s">
        <v>328</v>
      </c>
      <c r="J107" s="268">
        <v>120</v>
      </c>
      <c r="K107" s="282"/>
    </row>
    <row r="108" s="1" customFormat="1" ht="15" customHeight="1">
      <c r="B108" s="293"/>
      <c r="C108" s="268" t="s">
        <v>331</v>
      </c>
      <c r="D108" s="268"/>
      <c r="E108" s="268"/>
      <c r="F108" s="291" t="s">
        <v>332</v>
      </c>
      <c r="G108" s="268"/>
      <c r="H108" s="268" t="s">
        <v>366</v>
      </c>
      <c r="I108" s="268" t="s">
        <v>328</v>
      </c>
      <c r="J108" s="268">
        <v>50</v>
      </c>
      <c r="K108" s="282"/>
    </row>
    <row r="109" s="1" customFormat="1" ht="15" customHeight="1">
      <c r="B109" s="293"/>
      <c r="C109" s="268" t="s">
        <v>334</v>
      </c>
      <c r="D109" s="268"/>
      <c r="E109" s="268"/>
      <c r="F109" s="291" t="s">
        <v>326</v>
      </c>
      <c r="G109" s="268"/>
      <c r="H109" s="268" t="s">
        <v>366</v>
      </c>
      <c r="I109" s="268" t="s">
        <v>336</v>
      </c>
      <c r="J109" s="268"/>
      <c r="K109" s="282"/>
    </row>
    <row r="110" s="1" customFormat="1" ht="15" customHeight="1">
      <c r="B110" s="293"/>
      <c r="C110" s="268" t="s">
        <v>345</v>
      </c>
      <c r="D110" s="268"/>
      <c r="E110" s="268"/>
      <c r="F110" s="291" t="s">
        <v>332</v>
      </c>
      <c r="G110" s="268"/>
      <c r="H110" s="268" t="s">
        <v>366</v>
      </c>
      <c r="I110" s="268" t="s">
        <v>328</v>
      </c>
      <c r="J110" s="268">
        <v>50</v>
      </c>
      <c r="K110" s="282"/>
    </row>
    <row r="111" s="1" customFormat="1" ht="15" customHeight="1">
      <c r="B111" s="293"/>
      <c r="C111" s="268" t="s">
        <v>353</v>
      </c>
      <c r="D111" s="268"/>
      <c r="E111" s="268"/>
      <c r="F111" s="291" t="s">
        <v>332</v>
      </c>
      <c r="G111" s="268"/>
      <c r="H111" s="268" t="s">
        <v>366</v>
      </c>
      <c r="I111" s="268" t="s">
        <v>328</v>
      </c>
      <c r="J111" s="268">
        <v>50</v>
      </c>
      <c r="K111" s="282"/>
    </row>
    <row r="112" s="1" customFormat="1" ht="15" customHeight="1">
      <c r="B112" s="293"/>
      <c r="C112" s="268" t="s">
        <v>351</v>
      </c>
      <c r="D112" s="268"/>
      <c r="E112" s="268"/>
      <c r="F112" s="291" t="s">
        <v>332</v>
      </c>
      <c r="G112" s="268"/>
      <c r="H112" s="268" t="s">
        <v>366</v>
      </c>
      <c r="I112" s="268" t="s">
        <v>328</v>
      </c>
      <c r="J112" s="268">
        <v>50</v>
      </c>
      <c r="K112" s="282"/>
    </row>
    <row r="113" s="1" customFormat="1" ht="15" customHeight="1">
      <c r="B113" s="293"/>
      <c r="C113" s="268" t="s">
        <v>58</v>
      </c>
      <c r="D113" s="268"/>
      <c r="E113" s="268"/>
      <c r="F113" s="291" t="s">
        <v>326</v>
      </c>
      <c r="G113" s="268"/>
      <c r="H113" s="268" t="s">
        <v>367</v>
      </c>
      <c r="I113" s="268" t="s">
        <v>328</v>
      </c>
      <c r="J113" s="268">
        <v>20</v>
      </c>
      <c r="K113" s="282"/>
    </row>
    <row r="114" s="1" customFormat="1" ht="15" customHeight="1">
      <c r="B114" s="293"/>
      <c r="C114" s="268" t="s">
        <v>368</v>
      </c>
      <c r="D114" s="268"/>
      <c r="E114" s="268"/>
      <c r="F114" s="291" t="s">
        <v>326</v>
      </c>
      <c r="G114" s="268"/>
      <c r="H114" s="268" t="s">
        <v>369</v>
      </c>
      <c r="I114" s="268" t="s">
        <v>328</v>
      </c>
      <c r="J114" s="268">
        <v>120</v>
      </c>
      <c r="K114" s="282"/>
    </row>
    <row r="115" s="1" customFormat="1" ht="15" customHeight="1">
      <c r="B115" s="293"/>
      <c r="C115" s="268" t="s">
        <v>43</v>
      </c>
      <c r="D115" s="268"/>
      <c r="E115" s="268"/>
      <c r="F115" s="291" t="s">
        <v>326</v>
      </c>
      <c r="G115" s="268"/>
      <c r="H115" s="268" t="s">
        <v>370</v>
      </c>
      <c r="I115" s="268" t="s">
        <v>361</v>
      </c>
      <c r="J115" s="268"/>
      <c r="K115" s="282"/>
    </row>
    <row r="116" s="1" customFormat="1" ht="15" customHeight="1">
      <c r="B116" s="293"/>
      <c r="C116" s="268" t="s">
        <v>53</v>
      </c>
      <c r="D116" s="268"/>
      <c r="E116" s="268"/>
      <c r="F116" s="291" t="s">
        <v>326</v>
      </c>
      <c r="G116" s="268"/>
      <c r="H116" s="268" t="s">
        <v>371</v>
      </c>
      <c r="I116" s="268" t="s">
        <v>361</v>
      </c>
      <c r="J116" s="268"/>
      <c r="K116" s="282"/>
    </row>
    <row r="117" s="1" customFormat="1" ht="15" customHeight="1">
      <c r="B117" s="293"/>
      <c r="C117" s="268" t="s">
        <v>62</v>
      </c>
      <c r="D117" s="268"/>
      <c r="E117" s="268"/>
      <c r="F117" s="291" t="s">
        <v>326</v>
      </c>
      <c r="G117" s="268"/>
      <c r="H117" s="268" t="s">
        <v>372</v>
      </c>
      <c r="I117" s="268" t="s">
        <v>373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374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320</v>
      </c>
      <c r="D123" s="283"/>
      <c r="E123" s="283"/>
      <c r="F123" s="283" t="s">
        <v>321</v>
      </c>
      <c r="G123" s="284"/>
      <c r="H123" s="283" t="s">
        <v>59</v>
      </c>
      <c r="I123" s="283" t="s">
        <v>62</v>
      </c>
      <c r="J123" s="283" t="s">
        <v>322</v>
      </c>
      <c r="K123" s="312"/>
    </row>
    <row r="124" s="1" customFormat="1" ht="17.25" customHeight="1">
      <c r="B124" s="311"/>
      <c r="C124" s="285" t="s">
        <v>323</v>
      </c>
      <c r="D124" s="285"/>
      <c r="E124" s="285"/>
      <c r="F124" s="286" t="s">
        <v>324</v>
      </c>
      <c r="G124" s="287"/>
      <c r="H124" s="285"/>
      <c r="I124" s="285"/>
      <c r="J124" s="285" t="s">
        <v>325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329</v>
      </c>
      <c r="D126" s="290"/>
      <c r="E126" s="290"/>
      <c r="F126" s="291" t="s">
        <v>326</v>
      </c>
      <c r="G126" s="268"/>
      <c r="H126" s="268" t="s">
        <v>366</v>
      </c>
      <c r="I126" s="268" t="s">
        <v>328</v>
      </c>
      <c r="J126" s="268">
        <v>120</v>
      </c>
      <c r="K126" s="316"/>
    </row>
    <row r="127" s="1" customFormat="1" ht="15" customHeight="1">
      <c r="B127" s="313"/>
      <c r="C127" s="268" t="s">
        <v>375</v>
      </c>
      <c r="D127" s="268"/>
      <c r="E127" s="268"/>
      <c r="F127" s="291" t="s">
        <v>326</v>
      </c>
      <c r="G127" s="268"/>
      <c r="H127" s="268" t="s">
        <v>376</v>
      </c>
      <c r="I127" s="268" t="s">
        <v>328</v>
      </c>
      <c r="J127" s="268" t="s">
        <v>377</v>
      </c>
      <c r="K127" s="316"/>
    </row>
    <row r="128" s="1" customFormat="1" ht="15" customHeight="1">
      <c r="B128" s="313"/>
      <c r="C128" s="268" t="s">
        <v>274</v>
      </c>
      <c r="D128" s="268"/>
      <c r="E128" s="268"/>
      <c r="F128" s="291" t="s">
        <v>326</v>
      </c>
      <c r="G128" s="268"/>
      <c r="H128" s="268" t="s">
        <v>378</v>
      </c>
      <c r="I128" s="268" t="s">
        <v>328</v>
      </c>
      <c r="J128" s="268" t="s">
        <v>377</v>
      </c>
      <c r="K128" s="316"/>
    </row>
    <row r="129" s="1" customFormat="1" ht="15" customHeight="1">
      <c r="B129" s="313"/>
      <c r="C129" s="268" t="s">
        <v>337</v>
      </c>
      <c r="D129" s="268"/>
      <c r="E129" s="268"/>
      <c r="F129" s="291" t="s">
        <v>332</v>
      </c>
      <c r="G129" s="268"/>
      <c r="H129" s="268" t="s">
        <v>338</v>
      </c>
      <c r="I129" s="268" t="s">
        <v>328</v>
      </c>
      <c r="J129" s="268">
        <v>15</v>
      </c>
      <c r="K129" s="316"/>
    </row>
    <row r="130" s="1" customFormat="1" ht="15" customHeight="1">
      <c r="B130" s="313"/>
      <c r="C130" s="294" t="s">
        <v>339</v>
      </c>
      <c r="D130" s="294"/>
      <c r="E130" s="294"/>
      <c r="F130" s="295" t="s">
        <v>332</v>
      </c>
      <c r="G130" s="294"/>
      <c r="H130" s="294" t="s">
        <v>340</v>
      </c>
      <c r="I130" s="294" t="s">
        <v>328</v>
      </c>
      <c r="J130" s="294">
        <v>15</v>
      </c>
      <c r="K130" s="316"/>
    </row>
    <row r="131" s="1" customFormat="1" ht="15" customHeight="1">
      <c r="B131" s="313"/>
      <c r="C131" s="294" t="s">
        <v>341</v>
      </c>
      <c r="D131" s="294"/>
      <c r="E131" s="294"/>
      <c r="F131" s="295" t="s">
        <v>332</v>
      </c>
      <c r="G131" s="294"/>
      <c r="H131" s="294" t="s">
        <v>342</v>
      </c>
      <c r="I131" s="294" t="s">
        <v>328</v>
      </c>
      <c r="J131" s="294">
        <v>20</v>
      </c>
      <c r="K131" s="316"/>
    </row>
    <row r="132" s="1" customFormat="1" ht="15" customHeight="1">
      <c r="B132" s="313"/>
      <c r="C132" s="294" t="s">
        <v>343</v>
      </c>
      <c r="D132" s="294"/>
      <c r="E132" s="294"/>
      <c r="F132" s="295" t="s">
        <v>332</v>
      </c>
      <c r="G132" s="294"/>
      <c r="H132" s="294" t="s">
        <v>344</v>
      </c>
      <c r="I132" s="294" t="s">
        <v>328</v>
      </c>
      <c r="J132" s="294">
        <v>20</v>
      </c>
      <c r="K132" s="316"/>
    </row>
    <row r="133" s="1" customFormat="1" ht="15" customHeight="1">
      <c r="B133" s="313"/>
      <c r="C133" s="268" t="s">
        <v>331</v>
      </c>
      <c r="D133" s="268"/>
      <c r="E133" s="268"/>
      <c r="F133" s="291" t="s">
        <v>332</v>
      </c>
      <c r="G133" s="268"/>
      <c r="H133" s="268" t="s">
        <v>366</v>
      </c>
      <c r="I133" s="268" t="s">
        <v>328</v>
      </c>
      <c r="J133" s="268">
        <v>50</v>
      </c>
      <c r="K133" s="316"/>
    </row>
    <row r="134" s="1" customFormat="1" ht="15" customHeight="1">
      <c r="B134" s="313"/>
      <c r="C134" s="268" t="s">
        <v>345</v>
      </c>
      <c r="D134" s="268"/>
      <c r="E134" s="268"/>
      <c r="F134" s="291" t="s">
        <v>332</v>
      </c>
      <c r="G134" s="268"/>
      <c r="H134" s="268" t="s">
        <v>366</v>
      </c>
      <c r="I134" s="268" t="s">
        <v>328</v>
      </c>
      <c r="J134" s="268">
        <v>50</v>
      </c>
      <c r="K134" s="316"/>
    </row>
    <row r="135" s="1" customFormat="1" ht="15" customHeight="1">
      <c r="B135" s="313"/>
      <c r="C135" s="268" t="s">
        <v>351</v>
      </c>
      <c r="D135" s="268"/>
      <c r="E135" s="268"/>
      <c r="F135" s="291" t="s">
        <v>332</v>
      </c>
      <c r="G135" s="268"/>
      <c r="H135" s="268" t="s">
        <v>366</v>
      </c>
      <c r="I135" s="268" t="s">
        <v>328</v>
      </c>
      <c r="J135" s="268">
        <v>50</v>
      </c>
      <c r="K135" s="316"/>
    </row>
    <row r="136" s="1" customFormat="1" ht="15" customHeight="1">
      <c r="B136" s="313"/>
      <c r="C136" s="268" t="s">
        <v>353</v>
      </c>
      <c r="D136" s="268"/>
      <c r="E136" s="268"/>
      <c r="F136" s="291" t="s">
        <v>332</v>
      </c>
      <c r="G136" s="268"/>
      <c r="H136" s="268" t="s">
        <v>366</v>
      </c>
      <c r="I136" s="268" t="s">
        <v>328</v>
      </c>
      <c r="J136" s="268">
        <v>50</v>
      </c>
      <c r="K136" s="316"/>
    </row>
    <row r="137" s="1" customFormat="1" ht="15" customHeight="1">
      <c r="B137" s="313"/>
      <c r="C137" s="268" t="s">
        <v>354</v>
      </c>
      <c r="D137" s="268"/>
      <c r="E137" s="268"/>
      <c r="F137" s="291" t="s">
        <v>332</v>
      </c>
      <c r="G137" s="268"/>
      <c r="H137" s="268" t="s">
        <v>379</v>
      </c>
      <c r="I137" s="268" t="s">
        <v>328</v>
      </c>
      <c r="J137" s="268">
        <v>255</v>
      </c>
      <c r="K137" s="316"/>
    </row>
    <row r="138" s="1" customFormat="1" ht="15" customHeight="1">
      <c r="B138" s="313"/>
      <c r="C138" s="268" t="s">
        <v>356</v>
      </c>
      <c r="D138" s="268"/>
      <c r="E138" s="268"/>
      <c r="F138" s="291" t="s">
        <v>326</v>
      </c>
      <c r="G138" s="268"/>
      <c r="H138" s="268" t="s">
        <v>380</v>
      </c>
      <c r="I138" s="268" t="s">
        <v>358</v>
      </c>
      <c r="J138" s="268"/>
      <c r="K138" s="316"/>
    </row>
    <row r="139" s="1" customFormat="1" ht="15" customHeight="1">
      <c r="B139" s="313"/>
      <c r="C139" s="268" t="s">
        <v>359</v>
      </c>
      <c r="D139" s="268"/>
      <c r="E139" s="268"/>
      <c r="F139" s="291" t="s">
        <v>326</v>
      </c>
      <c r="G139" s="268"/>
      <c r="H139" s="268" t="s">
        <v>381</v>
      </c>
      <c r="I139" s="268" t="s">
        <v>361</v>
      </c>
      <c r="J139" s="268"/>
      <c r="K139" s="316"/>
    </row>
    <row r="140" s="1" customFormat="1" ht="15" customHeight="1">
      <c r="B140" s="313"/>
      <c r="C140" s="268" t="s">
        <v>362</v>
      </c>
      <c r="D140" s="268"/>
      <c r="E140" s="268"/>
      <c r="F140" s="291" t="s">
        <v>326</v>
      </c>
      <c r="G140" s="268"/>
      <c r="H140" s="268" t="s">
        <v>362</v>
      </c>
      <c r="I140" s="268" t="s">
        <v>361</v>
      </c>
      <c r="J140" s="268"/>
      <c r="K140" s="316"/>
    </row>
    <row r="141" s="1" customFormat="1" ht="15" customHeight="1">
      <c r="B141" s="313"/>
      <c r="C141" s="268" t="s">
        <v>43</v>
      </c>
      <c r="D141" s="268"/>
      <c r="E141" s="268"/>
      <c r="F141" s="291" t="s">
        <v>326</v>
      </c>
      <c r="G141" s="268"/>
      <c r="H141" s="268" t="s">
        <v>382</v>
      </c>
      <c r="I141" s="268" t="s">
        <v>361</v>
      </c>
      <c r="J141" s="268"/>
      <c r="K141" s="316"/>
    </row>
    <row r="142" s="1" customFormat="1" ht="15" customHeight="1">
      <c r="B142" s="313"/>
      <c r="C142" s="268" t="s">
        <v>383</v>
      </c>
      <c r="D142" s="268"/>
      <c r="E142" s="268"/>
      <c r="F142" s="291" t="s">
        <v>326</v>
      </c>
      <c r="G142" s="268"/>
      <c r="H142" s="268" t="s">
        <v>384</v>
      </c>
      <c r="I142" s="268" t="s">
        <v>361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385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320</v>
      </c>
      <c r="D148" s="283"/>
      <c r="E148" s="283"/>
      <c r="F148" s="283" t="s">
        <v>321</v>
      </c>
      <c r="G148" s="284"/>
      <c r="H148" s="283" t="s">
        <v>59</v>
      </c>
      <c r="I148" s="283" t="s">
        <v>62</v>
      </c>
      <c r="J148" s="283" t="s">
        <v>322</v>
      </c>
      <c r="K148" s="282"/>
    </row>
    <row r="149" s="1" customFormat="1" ht="17.25" customHeight="1">
      <c r="B149" s="280"/>
      <c r="C149" s="285" t="s">
        <v>323</v>
      </c>
      <c r="D149" s="285"/>
      <c r="E149" s="285"/>
      <c r="F149" s="286" t="s">
        <v>324</v>
      </c>
      <c r="G149" s="287"/>
      <c r="H149" s="285"/>
      <c r="I149" s="285"/>
      <c r="J149" s="285" t="s">
        <v>325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329</v>
      </c>
      <c r="D151" s="268"/>
      <c r="E151" s="268"/>
      <c r="F151" s="321" t="s">
        <v>326</v>
      </c>
      <c r="G151" s="268"/>
      <c r="H151" s="320" t="s">
        <v>366</v>
      </c>
      <c r="I151" s="320" t="s">
        <v>328</v>
      </c>
      <c r="J151" s="320">
        <v>120</v>
      </c>
      <c r="K151" s="316"/>
    </row>
    <row r="152" s="1" customFormat="1" ht="15" customHeight="1">
      <c r="B152" s="293"/>
      <c r="C152" s="320" t="s">
        <v>375</v>
      </c>
      <c r="D152" s="268"/>
      <c r="E152" s="268"/>
      <c r="F152" s="321" t="s">
        <v>326</v>
      </c>
      <c r="G152" s="268"/>
      <c r="H152" s="320" t="s">
        <v>386</v>
      </c>
      <c r="I152" s="320" t="s">
        <v>328</v>
      </c>
      <c r="J152" s="320" t="s">
        <v>377</v>
      </c>
      <c r="K152" s="316"/>
    </row>
    <row r="153" s="1" customFormat="1" ht="15" customHeight="1">
      <c r="B153" s="293"/>
      <c r="C153" s="320" t="s">
        <v>274</v>
      </c>
      <c r="D153" s="268"/>
      <c r="E153" s="268"/>
      <c r="F153" s="321" t="s">
        <v>326</v>
      </c>
      <c r="G153" s="268"/>
      <c r="H153" s="320" t="s">
        <v>387</v>
      </c>
      <c r="I153" s="320" t="s">
        <v>328</v>
      </c>
      <c r="J153" s="320" t="s">
        <v>377</v>
      </c>
      <c r="K153" s="316"/>
    </row>
    <row r="154" s="1" customFormat="1" ht="15" customHeight="1">
      <c r="B154" s="293"/>
      <c r="C154" s="320" t="s">
        <v>331</v>
      </c>
      <c r="D154" s="268"/>
      <c r="E154" s="268"/>
      <c r="F154" s="321" t="s">
        <v>332</v>
      </c>
      <c r="G154" s="268"/>
      <c r="H154" s="320" t="s">
        <v>366</v>
      </c>
      <c r="I154" s="320" t="s">
        <v>328</v>
      </c>
      <c r="J154" s="320">
        <v>50</v>
      </c>
      <c r="K154" s="316"/>
    </row>
    <row r="155" s="1" customFormat="1" ht="15" customHeight="1">
      <c r="B155" s="293"/>
      <c r="C155" s="320" t="s">
        <v>334</v>
      </c>
      <c r="D155" s="268"/>
      <c r="E155" s="268"/>
      <c r="F155" s="321" t="s">
        <v>326</v>
      </c>
      <c r="G155" s="268"/>
      <c r="H155" s="320" t="s">
        <v>366</v>
      </c>
      <c r="I155" s="320" t="s">
        <v>336</v>
      </c>
      <c r="J155" s="320"/>
      <c r="K155" s="316"/>
    </row>
    <row r="156" s="1" customFormat="1" ht="15" customHeight="1">
      <c r="B156" s="293"/>
      <c r="C156" s="320" t="s">
        <v>345</v>
      </c>
      <c r="D156" s="268"/>
      <c r="E156" s="268"/>
      <c r="F156" s="321" t="s">
        <v>332</v>
      </c>
      <c r="G156" s="268"/>
      <c r="H156" s="320" t="s">
        <v>366</v>
      </c>
      <c r="I156" s="320" t="s">
        <v>328</v>
      </c>
      <c r="J156" s="320">
        <v>50</v>
      </c>
      <c r="K156" s="316"/>
    </row>
    <row r="157" s="1" customFormat="1" ht="15" customHeight="1">
      <c r="B157" s="293"/>
      <c r="C157" s="320" t="s">
        <v>353</v>
      </c>
      <c r="D157" s="268"/>
      <c r="E157" s="268"/>
      <c r="F157" s="321" t="s">
        <v>332</v>
      </c>
      <c r="G157" s="268"/>
      <c r="H157" s="320" t="s">
        <v>366</v>
      </c>
      <c r="I157" s="320" t="s">
        <v>328</v>
      </c>
      <c r="J157" s="320">
        <v>50</v>
      </c>
      <c r="K157" s="316"/>
    </row>
    <row r="158" s="1" customFormat="1" ht="15" customHeight="1">
      <c r="B158" s="293"/>
      <c r="C158" s="320" t="s">
        <v>351</v>
      </c>
      <c r="D158" s="268"/>
      <c r="E158" s="268"/>
      <c r="F158" s="321" t="s">
        <v>332</v>
      </c>
      <c r="G158" s="268"/>
      <c r="H158" s="320" t="s">
        <v>366</v>
      </c>
      <c r="I158" s="320" t="s">
        <v>328</v>
      </c>
      <c r="J158" s="320">
        <v>50</v>
      </c>
      <c r="K158" s="316"/>
    </row>
    <row r="159" s="1" customFormat="1" ht="15" customHeight="1">
      <c r="B159" s="293"/>
      <c r="C159" s="320" t="s">
        <v>95</v>
      </c>
      <c r="D159" s="268"/>
      <c r="E159" s="268"/>
      <c r="F159" s="321" t="s">
        <v>326</v>
      </c>
      <c r="G159" s="268"/>
      <c r="H159" s="320" t="s">
        <v>388</v>
      </c>
      <c r="I159" s="320" t="s">
        <v>328</v>
      </c>
      <c r="J159" s="320" t="s">
        <v>389</v>
      </c>
      <c r="K159" s="316"/>
    </row>
    <row r="160" s="1" customFormat="1" ht="15" customHeight="1">
      <c r="B160" s="293"/>
      <c r="C160" s="320" t="s">
        <v>390</v>
      </c>
      <c r="D160" s="268"/>
      <c r="E160" s="268"/>
      <c r="F160" s="321" t="s">
        <v>326</v>
      </c>
      <c r="G160" s="268"/>
      <c r="H160" s="320" t="s">
        <v>391</v>
      </c>
      <c r="I160" s="320" t="s">
        <v>361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392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320</v>
      </c>
      <c r="D166" s="283"/>
      <c r="E166" s="283"/>
      <c r="F166" s="283" t="s">
        <v>321</v>
      </c>
      <c r="G166" s="325"/>
      <c r="H166" s="326" t="s">
        <v>59</v>
      </c>
      <c r="I166" s="326" t="s">
        <v>62</v>
      </c>
      <c r="J166" s="283" t="s">
        <v>322</v>
      </c>
      <c r="K166" s="260"/>
    </row>
    <row r="167" s="1" customFormat="1" ht="17.25" customHeight="1">
      <c r="B167" s="261"/>
      <c r="C167" s="285" t="s">
        <v>323</v>
      </c>
      <c r="D167" s="285"/>
      <c r="E167" s="285"/>
      <c r="F167" s="286" t="s">
        <v>324</v>
      </c>
      <c r="G167" s="327"/>
      <c r="H167" s="328"/>
      <c r="I167" s="328"/>
      <c r="J167" s="285" t="s">
        <v>325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329</v>
      </c>
      <c r="D169" s="268"/>
      <c r="E169" s="268"/>
      <c r="F169" s="291" t="s">
        <v>326</v>
      </c>
      <c r="G169" s="268"/>
      <c r="H169" s="268" t="s">
        <v>366</v>
      </c>
      <c r="I169" s="268" t="s">
        <v>328</v>
      </c>
      <c r="J169" s="268">
        <v>120</v>
      </c>
      <c r="K169" s="316"/>
    </row>
    <row r="170" s="1" customFormat="1" ht="15" customHeight="1">
      <c r="B170" s="293"/>
      <c r="C170" s="268" t="s">
        <v>375</v>
      </c>
      <c r="D170" s="268"/>
      <c r="E170" s="268"/>
      <c r="F170" s="291" t="s">
        <v>326</v>
      </c>
      <c r="G170" s="268"/>
      <c r="H170" s="268" t="s">
        <v>376</v>
      </c>
      <c r="I170" s="268" t="s">
        <v>328</v>
      </c>
      <c r="J170" s="268" t="s">
        <v>377</v>
      </c>
      <c r="K170" s="316"/>
    </row>
    <row r="171" s="1" customFormat="1" ht="15" customHeight="1">
      <c r="B171" s="293"/>
      <c r="C171" s="268" t="s">
        <v>274</v>
      </c>
      <c r="D171" s="268"/>
      <c r="E171" s="268"/>
      <c r="F171" s="291" t="s">
        <v>326</v>
      </c>
      <c r="G171" s="268"/>
      <c r="H171" s="268" t="s">
        <v>393</v>
      </c>
      <c r="I171" s="268" t="s">
        <v>328</v>
      </c>
      <c r="J171" s="268" t="s">
        <v>377</v>
      </c>
      <c r="K171" s="316"/>
    </row>
    <row r="172" s="1" customFormat="1" ht="15" customHeight="1">
      <c r="B172" s="293"/>
      <c r="C172" s="268" t="s">
        <v>331</v>
      </c>
      <c r="D172" s="268"/>
      <c r="E172" s="268"/>
      <c r="F172" s="291" t="s">
        <v>332</v>
      </c>
      <c r="G172" s="268"/>
      <c r="H172" s="268" t="s">
        <v>393</v>
      </c>
      <c r="I172" s="268" t="s">
        <v>328</v>
      </c>
      <c r="J172" s="268">
        <v>50</v>
      </c>
      <c r="K172" s="316"/>
    </row>
    <row r="173" s="1" customFormat="1" ht="15" customHeight="1">
      <c r="B173" s="293"/>
      <c r="C173" s="268" t="s">
        <v>334</v>
      </c>
      <c r="D173" s="268"/>
      <c r="E173" s="268"/>
      <c r="F173" s="291" t="s">
        <v>326</v>
      </c>
      <c r="G173" s="268"/>
      <c r="H173" s="268" t="s">
        <v>393</v>
      </c>
      <c r="I173" s="268" t="s">
        <v>336</v>
      </c>
      <c r="J173" s="268"/>
      <c r="K173" s="316"/>
    </row>
    <row r="174" s="1" customFormat="1" ht="15" customHeight="1">
      <c r="B174" s="293"/>
      <c r="C174" s="268" t="s">
        <v>345</v>
      </c>
      <c r="D174" s="268"/>
      <c r="E174" s="268"/>
      <c r="F174" s="291" t="s">
        <v>332</v>
      </c>
      <c r="G174" s="268"/>
      <c r="H174" s="268" t="s">
        <v>393</v>
      </c>
      <c r="I174" s="268" t="s">
        <v>328</v>
      </c>
      <c r="J174" s="268">
        <v>50</v>
      </c>
      <c r="K174" s="316"/>
    </row>
    <row r="175" s="1" customFormat="1" ht="15" customHeight="1">
      <c r="B175" s="293"/>
      <c r="C175" s="268" t="s">
        <v>353</v>
      </c>
      <c r="D175" s="268"/>
      <c r="E175" s="268"/>
      <c r="F175" s="291" t="s">
        <v>332</v>
      </c>
      <c r="G175" s="268"/>
      <c r="H175" s="268" t="s">
        <v>393</v>
      </c>
      <c r="I175" s="268" t="s">
        <v>328</v>
      </c>
      <c r="J175" s="268">
        <v>50</v>
      </c>
      <c r="K175" s="316"/>
    </row>
    <row r="176" s="1" customFormat="1" ht="15" customHeight="1">
      <c r="B176" s="293"/>
      <c r="C176" s="268" t="s">
        <v>351</v>
      </c>
      <c r="D176" s="268"/>
      <c r="E176" s="268"/>
      <c r="F176" s="291" t="s">
        <v>332</v>
      </c>
      <c r="G176" s="268"/>
      <c r="H176" s="268" t="s">
        <v>393</v>
      </c>
      <c r="I176" s="268" t="s">
        <v>328</v>
      </c>
      <c r="J176" s="268">
        <v>50</v>
      </c>
      <c r="K176" s="316"/>
    </row>
    <row r="177" s="1" customFormat="1" ht="15" customHeight="1">
      <c r="B177" s="293"/>
      <c r="C177" s="268" t="s">
        <v>101</v>
      </c>
      <c r="D177" s="268"/>
      <c r="E177" s="268"/>
      <c r="F177" s="291" t="s">
        <v>326</v>
      </c>
      <c r="G177" s="268"/>
      <c r="H177" s="268" t="s">
        <v>394</v>
      </c>
      <c r="I177" s="268" t="s">
        <v>395</v>
      </c>
      <c r="J177" s="268"/>
      <c r="K177" s="316"/>
    </row>
    <row r="178" s="1" customFormat="1" ht="15" customHeight="1">
      <c r="B178" s="293"/>
      <c r="C178" s="268" t="s">
        <v>62</v>
      </c>
      <c r="D178" s="268"/>
      <c r="E178" s="268"/>
      <c r="F178" s="291" t="s">
        <v>326</v>
      </c>
      <c r="G178" s="268"/>
      <c r="H178" s="268" t="s">
        <v>396</v>
      </c>
      <c r="I178" s="268" t="s">
        <v>397</v>
      </c>
      <c r="J178" s="268">
        <v>1</v>
      </c>
      <c r="K178" s="316"/>
    </row>
    <row r="179" s="1" customFormat="1" ht="15" customHeight="1">
      <c r="B179" s="293"/>
      <c r="C179" s="268" t="s">
        <v>58</v>
      </c>
      <c r="D179" s="268"/>
      <c r="E179" s="268"/>
      <c r="F179" s="291" t="s">
        <v>326</v>
      </c>
      <c r="G179" s="268"/>
      <c r="H179" s="268" t="s">
        <v>398</v>
      </c>
      <c r="I179" s="268" t="s">
        <v>328</v>
      </c>
      <c r="J179" s="268">
        <v>20</v>
      </c>
      <c r="K179" s="316"/>
    </row>
    <row r="180" s="1" customFormat="1" ht="15" customHeight="1">
      <c r="B180" s="293"/>
      <c r="C180" s="268" t="s">
        <v>59</v>
      </c>
      <c r="D180" s="268"/>
      <c r="E180" s="268"/>
      <c r="F180" s="291" t="s">
        <v>326</v>
      </c>
      <c r="G180" s="268"/>
      <c r="H180" s="268" t="s">
        <v>399</v>
      </c>
      <c r="I180" s="268" t="s">
        <v>328</v>
      </c>
      <c r="J180" s="268">
        <v>255</v>
      </c>
      <c r="K180" s="316"/>
    </row>
    <row r="181" s="1" customFormat="1" ht="15" customHeight="1">
      <c r="B181" s="293"/>
      <c r="C181" s="268" t="s">
        <v>102</v>
      </c>
      <c r="D181" s="268"/>
      <c r="E181" s="268"/>
      <c r="F181" s="291" t="s">
        <v>326</v>
      </c>
      <c r="G181" s="268"/>
      <c r="H181" s="268" t="s">
        <v>290</v>
      </c>
      <c r="I181" s="268" t="s">
        <v>328</v>
      </c>
      <c r="J181" s="268">
        <v>10</v>
      </c>
      <c r="K181" s="316"/>
    </row>
    <row r="182" s="1" customFormat="1" ht="15" customHeight="1">
      <c r="B182" s="293"/>
      <c r="C182" s="268" t="s">
        <v>103</v>
      </c>
      <c r="D182" s="268"/>
      <c r="E182" s="268"/>
      <c r="F182" s="291" t="s">
        <v>326</v>
      </c>
      <c r="G182" s="268"/>
      <c r="H182" s="268" t="s">
        <v>400</v>
      </c>
      <c r="I182" s="268" t="s">
        <v>361</v>
      </c>
      <c r="J182" s="268"/>
      <c r="K182" s="316"/>
    </row>
    <row r="183" s="1" customFormat="1" ht="15" customHeight="1">
      <c r="B183" s="293"/>
      <c r="C183" s="268" t="s">
        <v>401</v>
      </c>
      <c r="D183" s="268"/>
      <c r="E183" s="268"/>
      <c r="F183" s="291" t="s">
        <v>326</v>
      </c>
      <c r="G183" s="268"/>
      <c r="H183" s="268" t="s">
        <v>402</v>
      </c>
      <c r="I183" s="268" t="s">
        <v>361</v>
      </c>
      <c r="J183" s="268"/>
      <c r="K183" s="316"/>
    </row>
    <row r="184" s="1" customFormat="1" ht="15" customHeight="1">
      <c r="B184" s="293"/>
      <c r="C184" s="268" t="s">
        <v>390</v>
      </c>
      <c r="D184" s="268"/>
      <c r="E184" s="268"/>
      <c r="F184" s="291" t="s">
        <v>326</v>
      </c>
      <c r="G184" s="268"/>
      <c r="H184" s="268" t="s">
        <v>403</v>
      </c>
      <c r="I184" s="268" t="s">
        <v>361</v>
      </c>
      <c r="J184" s="268"/>
      <c r="K184" s="316"/>
    </row>
    <row r="185" s="1" customFormat="1" ht="15" customHeight="1">
      <c r="B185" s="293"/>
      <c r="C185" s="268" t="s">
        <v>105</v>
      </c>
      <c r="D185" s="268"/>
      <c r="E185" s="268"/>
      <c r="F185" s="291" t="s">
        <v>332</v>
      </c>
      <c r="G185" s="268"/>
      <c r="H185" s="268" t="s">
        <v>404</v>
      </c>
      <c r="I185" s="268" t="s">
        <v>328</v>
      </c>
      <c r="J185" s="268">
        <v>50</v>
      </c>
      <c r="K185" s="316"/>
    </row>
    <row r="186" s="1" customFormat="1" ht="15" customHeight="1">
      <c r="B186" s="293"/>
      <c r="C186" s="268" t="s">
        <v>405</v>
      </c>
      <c r="D186" s="268"/>
      <c r="E186" s="268"/>
      <c r="F186" s="291" t="s">
        <v>332</v>
      </c>
      <c r="G186" s="268"/>
      <c r="H186" s="268" t="s">
        <v>406</v>
      </c>
      <c r="I186" s="268" t="s">
        <v>407</v>
      </c>
      <c r="J186" s="268"/>
      <c r="K186" s="316"/>
    </row>
    <row r="187" s="1" customFormat="1" ht="15" customHeight="1">
      <c r="B187" s="293"/>
      <c r="C187" s="268" t="s">
        <v>408</v>
      </c>
      <c r="D187" s="268"/>
      <c r="E187" s="268"/>
      <c r="F187" s="291" t="s">
        <v>332</v>
      </c>
      <c r="G187" s="268"/>
      <c r="H187" s="268" t="s">
        <v>409</v>
      </c>
      <c r="I187" s="268" t="s">
        <v>407</v>
      </c>
      <c r="J187" s="268"/>
      <c r="K187" s="316"/>
    </row>
    <row r="188" s="1" customFormat="1" ht="15" customHeight="1">
      <c r="B188" s="293"/>
      <c r="C188" s="268" t="s">
        <v>410</v>
      </c>
      <c r="D188" s="268"/>
      <c r="E188" s="268"/>
      <c r="F188" s="291" t="s">
        <v>332</v>
      </c>
      <c r="G188" s="268"/>
      <c r="H188" s="268" t="s">
        <v>411</v>
      </c>
      <c r="I188" s="268" t="s">
        <v>407</v>
      </c>
      <c r="J188" s="268"/>
      <c r="K188" s="316"/>
    </row>
    <row r="189" s="1" customFormat="1" ht="15" customHeight="1">
      <c r="B189" s="293"/>
      <c r="C189" s="329" t="s">
        <v>412</v>
      </c>
      <c r="D189" s="268"/>
      <c r="E189" s="268"/>
      <c r="F189" s="291" t="s">
        <v>332</v>
      </c>
      <c r="G189" s="268"/>
      <c r="H189" s="268" t="s">
        <v>413</v>
      </c>
      <c r="I189" s="268" t="s">
        <v>414</v>
      </c>
      <c r="J189" s="330" t="s">
        <v>415</v>
      </c>
      <c r="K189" s="316"/>
    </row>
    <row r="190" s="16" customFormat="1" ht="15" customHeight="1">
      <c r="B190" s="331"/>
      <c r="C190" s="332" t="s">
        <v>416</v>
      </c>
      <c r="D190" s="333"/>
      <c r="E190" s="333"/>
      <c r="F190" s="334" t="s">
        <v>332</v>
      </c>
      <c r="G190" s="333"/>
      <c r="H190" s="333" t="s">
        <v>417</v>
      </c>
      <c r="I190" s="333" t="s">
        <v>414</v>
      </c>
      <c r="J190" s="335" t="s">
        <v>415</v>
      </c>
      <c r="K190" s="336"/>
    </row>
    <row r="191" s="1" customFormat="1" ht="15" customHeight="1">
      <c r="B191" s="293"/>
      <c r="C191" s="329" t="s">
        <v>47</v>
      </c>
      <c r="D191" s="268"/>
      <c r="E191" s="268"/>
      <c r="F191" s="291" t="s">
        <v>326</v>
      </c>
      <c r="G191" s="268"/>
      <c r="H191" s="265" t="s">
        <v>418</v>
      </c>
      <c r="I191" s="268" t="s">
        <v>419</v>
      </c>
      <c r="J191" s="268"/>
      <c r="K191" s="316"/>
    </row>
    <row r="192" s="1" customFormat="1" ht="15" customHeight="1">
      <c r="B192" s="293"/>
      <c r="C192" s="329" t="s">
        <v>420</v>
      </c>
      <c r="D192" s="268"/>
      <c r="E192" s="268"/>
      <c r="F192" s="291" t="s">
        <v>326</v>
      </c>
      <c r="G192" s="268"/>
      <c r="H192" s="268" t="s">
        <v>421</v>
      </c>
      <c r="I192" s="268" t="s">
        <v>361</v>
      </c>
      <c r="J192" s="268"/>
      <c r="K192" s="316"/>
    </row>
    <row r="193" s="1" customFormat="1" ht="15" customHeight="1">
      <c r="B193" s="293"/>
      <c r="C193" s="329" t="s">
        <v>422</v>
      </c>
      <c r="D193" s="268"/>
      <c r="E193" s="268"/>
      <c r="F193" s="291" t="s">
        <v>326</v>
      </c>
      <c r="G193" s="268"/>
      <c r="H193" s="268" t="s">
        <v>423</v>
      </c>
      <c r="I193" s="268" t="s">
        <v>361</v>
      </c>
      <c r="J193" s="268"/>
      <c r="K193" s="316"/>
    </row>
    <row r="194" s="1" customFormat="1" ht="15" customHeight="1">
      <c r="B194" s="293"/>
      <c r="C194" s="329" t="s">
        <v>424</v>
      </c>
      <c r="D194" s="268"/>
      <c r="E194" s="268"/>
      <c r="F194" s="291" t="s">
        <v>332</v>
      </c>
      <c r="G194" s="268"/>
      <c r="H194" s="268" t="s">
        <v>425</v>
      </c>
      <c r="I194" s="268" t="s">
        <v>361</v>
      </c>
      <c r="J194" s="268"/>
      <c r="K194" s="316"/>
    </row>
    <row r="195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1">
      <c r="B200" s="258"/>
      <c r="C200" s="259" t="s">
        <v>426</v>
      </c>
      <c r="D200" s="259"/>
      <c r="E200" s="259"/>
      <c r="F200" s="259"/>
      <c r="G200" s="259"/>
      <c r="H200" s="259"/>
      <c r="I200" s="259"/>
      <c r="J200" s="259"/>
      <c r="K200" s="260"/>
    </row>
    <row r="201" s="1" customFormat="1" ht="25.5" customHeight="1">
      <c r="B201" s="258"/>
      <c r="C201" s="338" t="s">
        <v>427</v>
      </c>
      <c r="D201" s="338"/>
      <c r="E201" s="338"/>
      <c r="F201" s="338" t="s">
        <v>428</v>
      </c>
      <c r="G201" s="339"/>
      <c r="H201" s="338" t="s">
        <v>429</v>
      </c>
      <c r="I201" s="338"/>
      <c r="J201" s="338"/>
      <c r="K201" s="260"/>
    </row>
    <row r="202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="1" customFormat="1" ht="15" customHeight="1">
      <c r="B203" s="293"/>
      <c r="C203" s="268" t="s">
        <v>419</v>
      </c>
      <c r="D203" s="268"/>
      <c r="E203" s="268"/>
      <c r="F203" s="291" t="s">
        <v>48</v>
      </c>
      <c r="G203" s="268"/>
      <c r="H203" s="268" t="s">
        <v>430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49</v>
      </c>
      <c r="G204" s="268"/>
      <c r="H204" s="268" t="s">
        <v>431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52</v>
      </c>
      <c r="G205" s="268"/>
      <c r="H205" s="268" t="s">
        <v>432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50</v>
      </c>
      <c r="G206" s="268"/>
      <c r="H206" s="268" t="s">
        <v>433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 t="s">
        <v>51</v>
      </c>
      <c r="G207" s="268"/>
      <c r="H207" s="268" t="s">
        <v>434</v>
      </c>
      <c r="I207" s="268"/>
      <c r="J207" s="268"/>
      <c r="K207" s="316"/>
    </row>
    <row r="208" s="1" customFormat="1" ht="15" customHeight="1">
      <c r="B208" s="293"/>
      <c r="C208" s="268"/>
      <c r="D208" s="268"/>
      <c r="E208" s="268"/>
      <c r="F208" s="291"/>
      <c r="G208" s="268"/>
      <c r="H208" s="268"/>
      <c r="I208" s="268"/>
      <c r="J208" s="268"/>
      <c r="K208" s="316"/>
    </row>
    <row r="209" s="1" customFormat="1" ht="15" customHeight="1">
      <c r="B209" s="293"/>
      <c r="C209" s="268" t="s">
        <v>373</v>
      </c>
      <c r="D209" s="268"/>
      <c r="E209" s="268"/>
      <c r="F209" s="291" t="s">
        <v>84</v>
      </c>
      <c r="G209" s="268"/>
      <c r="H209" s="268" t="s">
        <v>435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268</v>
      </c>
      <c r="G210" s="268"/>
      <c r="H210" s="268" t="s">
        <v>269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266</v>
      </c>
      <c r="G211" s="268"/>
      <c r="H211" s="268" t="s">
        <v>436</v>
      </c>
      <c r="I211" s="268"/>
      <c r="J211" s="268"/>
      <c r="K211" s="316"/>
    </row>
    <row r="212" s="1" customFormat="1" ht="15" customHeight="1">
      <c r="B212" s="340"/>
      <c r="C212" s="268"/>
      <c r="D212" s="268"/>
      <c r="E212" s="268"/>
      <c r="F212" s="291" t="s">
        <v>270</v>
      </c>
      <c r="G212" s="329"/>
      <c r="H212" s="320" t="s">
        <v>271</v>
      </c>
      <c r="I212" s="320"/>
      <c r="J212" s="320"/>
      <c r="K212" s="341"/>
    </row>
    <row r="213" s="1" customFormat="1" ht="15" customHeight="1">
      <c r="B213" s="340"/>
      <c r="C213" s="268"/>
      <c r="D213" s="268"/>
      <c r="E213" s="268"/>
      <c r="F213" s="291" t="s">
        <v>272</v>
      </c>
      <c r="G213" s="329"/>
      <c r="H213" s="320" t="s">
        <v>251</v>
      </c>
      <c r="I213" s="320"/>
      <c r="J213" s="320"/>
      <c r="K213" s="341"/>
    </row>
    <row r="214" s="1" customFormat="1" ht="15" customHeight="1">
      <c r="B214" s="340"/>
      <c r="C214" s="268"/>
      <c r="D214" s="268"/>
      <c r="E214" s="268"/>
      <c r="F214" s="291"/>
      <c r="G214" s="329"/>
      <c r="H214" s="320"/>
      <c r="I214" s="320"/>
      <c r="J214" s="320"/>
      <c r="K214" s="341"/>
    </row>
    <row r="215" s="1" customFormat="1" ht="15" customHeight="1">
      <c r="B215" s="340"/>
      <c r="C215" s="268" t="s">
        <v>397</v>
      </c>
      <c r="D215" s="268"/>
      <c r="E215" s="268"/>
      <c r="F215" s="291">
        <v>1</v>
      </c>
      <c r="G215" s="329"/>
      <c r="H215" s="320" t="s">
        <v>437</v>
      </c>
      <c r="I215" s="320"/>
      <c r="J215" s="320"/>
      <c r="K215" s="341"/>
    </row>
    <row r="216" s="1" customFormat="1" ht="15" customHeight="1">
      <c r="B216" s="340"/>
      <c r="C216" s="268"/>
      <c r="D216" s="268"/>
      <c r="E216" s="268"/>
      <c r="F216" s="291">
        <v>2</v>
      </c>
      <c r="G216" s="329"/>
      <c r="H216" s="320" t="s">
        <v>438</v>
      </c>
      <c r="I216" s="320"/>
      <c r="J216" s="320"/>
      <c r="K216" s="341"/>
    </row>
    <row r="217" s="1" customFormat="1" ht="15" customHeight="1">
      <c r="B217" s="340"/>
      <c r="C217" s="268"/>
      <c r="D217" s="268"/>
      <c r="E217" s="268"/>
      <c r="F217" s="291">
        <v>3</v>
      </c>
      <c r="G217" s="329"/>
      <c r="H217" s="320" t="s">
        <v>439</v>
      </c>
      <c r="I217" s="320"/>
      <c r="J217" s="320"/>
      <c r="K217" s="341"/>
    </row>
    <row r="218" s="1" customFormat="1" ht="15" customHeight="1">
      <c r="B218" s="340"/>
      <c r="C218" s="268"/>
      <c r="D218" s="268"/>
      <c r="E218" s="268"/>
      <c r="F218" s="291">
        <v>4</v>
      </c>
      <c r="G218" s="329"/>
      <c r="H218" s="320" t="s">
        <v>440</v>
      </c>
      <c r="I218" s="320"/>
      <c r="J218" s="320"/>
      <c r="K218" s="341"/>
    </row>
    <row r="219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Stolička</dc:creator>
  <cp:lastModifiedBy>Jaroslav Stolička</cp:lastModifiedBy>
  <dcterms:created xsi:type="dcterms:W3CDTF">2025-06-09T11:48:32Z</dcterms:created>
  <dcterms:modified xsi:type="dcterms:W3CDTF">2025-06-09T11:48:34Z</dcterms:modified>
</cp:coreProperties>
</file>