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7640"/>
  </bookViews>
  <sheets>
    <sheet name="mobiliář" sheetId="1" r:id="rId1"/>
    <sheet name="příloha č.1" sheetId="2" r:id="rId2"/>
    <sheet name="příloha č.2" sheetId="3" r:id="rId3"/>
    <sheet name="příloha č.3" sheetId="4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0" i="1"/>
  <c r="J118"/>
  <c r="J119"/>
  <c r="J117"/>
  <c r="E104"/>
  <c r="J111"/>
  <c r="J110"/>
  <c r="J88"/>
  <c r="J87"/>
  <c r="E81"/>
  <c r="F111"/>
  <c r="F110"/>
  <c r="J108"/>
  <c r="F108"/>
  <c r="E106"/>
  <c r="F88"/>
  <c r="F87"/>
  <c r="J85"/>
  <c r="F85"/>
  <c r="E83"/>
  <c r="F33"/>
  <c r="J116" l="1"/>
  <c r="J115" s="1"/>
  <c r="J94" l="1"/>
  <c r="J93"/>
  <c r="J114"/>
  <c r="J30" s="1"/>
  <c r="J92" l="1"/>
  <c r="J33"/>
  <c r="J35" s="1"/>
</calcChain>
</file>

<file path=xl/sharedStrings.xml><?xml version="1.0" encoding="utf-8"?>
<sst xmlns="http://schemas.openxmlformats.org/spreadsheetml/2006/main" count="242" uniqueCount="196">
  <si>
    <t>KRYCÍ LIST SOUPISU PRACÍ</t>
  </si>
  <si>
    <t>Stavba:</t>
  </si>
  <si>
    <t>Objekt:</t>
  </si>
  <si>
    <t>I - Vybavení interiéru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</si>
  <si>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</si>
  <si>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</si>
  <si>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</si>
  <si>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</si>
  <si>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</si>
  <si>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</si>
  <si>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</si>
  <si>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</si>
  <si>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 xml:space="preserve">VŠE </t>
  </si>
  <si>
    <t>DIČ:</t>
  </si>
  <si>
    <t>Uchazeč: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</si>
  <si>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</si>
  <si>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</si>
  <si>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</si>
  <si>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</si>
  <si>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</si>
  <si>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</si>
  <si>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</si>
  <si>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</si>
  <si>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</si>
  <si>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</si>
  <si>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</si>
  <si>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</si>
  <si>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</si>
  <si>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</si>
  <si>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</si>
  <si>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</si>
  <si>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</si>
  <si>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</si>
  <si>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ČLENĚNÍ SOUPISU PRACÍ</t>
  </si>
  <si>
    <t>Kód dílu - Popis</t>
  </si>
  <si>
    <t>Cena celkem [CZK]</t>
  </si>
  <si>
    <t>Náklady ze soupisu prací</t>
  </si>
  <si>
    <t>N00 - Interiér</t>
  </si>
  <si>
    <t xml:space="preserve">    N01 - Vybavení interiéru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</si>
  <si>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</si>
  <si>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</si>
  <si>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</si>
  <si>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</si>
  <si>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</si>
  <si>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</si>
  <si>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</si>
  <si>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</si>
  <si>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</si>
  <si>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Náklady soupisu celkem</t>
  </si>
  <si>
    <t>N00</t>
  </si>
  <si>
    <t>Interiér</t>
  </si>
  <si>
    <t>N01</t>
  </si>
  <si>
    <t>Vybavení interiéru</t>
  </si>
  <si>
    <t>1</t>
  </si>
  <si>
    <t>ks</t>
  </si>
  <si>
    <t>Doprava, manipulace a montáž posluchárenského sezení, vč. kotevního a spojovacího materiálu.</t>
  </si>
  <si>
    <t>Posluchárenské sezení ve složení : překližkový sklopný sedák,překližkový opěrák, sklopný stolek DTDL. Překližka buková tl.12mm s PÚ transparentním vytvrzovacím lakem. Konstrukce sezení kovová s povrchovou úpravou práškovou vypalovací barvou v odstínu dle projektu. Součástí dodávky je kovokonstrukce vsazená do betonových elevací v koordinaci se stavební  činností ( úprava podlahy) určená pro snadnou montáž/demontáž konstrukce sezení.</t>
  </si>
  <si>
    <t>Katedra / řečnický pult : Pracovní deska LTD deska 20mm, HPL, hrana ABS, barva šedá RAL 7031, kovový žlab šedý ( napojení z z podparapetní lišty), průchodka Ø 60mm - viz nákres</t>
  </si>
  <si>
    <t>VŠE - Posluchárna 104 JM</t>
  </si>
  <si>
    <t xml:space="preserve">
- Soupis prací je sestaven s využitím Cenové soustavy ÚRS - 2024 01
- V ceně položek jsou obsaženy veškeré náklady, které jsou potřeba k plnohodnotné realizaci těchto položek
- Cena každé položky zahrnuje zaměření in situ, výrobní dokumentaci, výrobu, dodávku, montáž, dopravu, přesuny hmot, detaily vč. úprav navazujících konstrukcí
- Cena každé položky zahrnuje veškerá duševní vlastnictví, projektové a inženýrské práce, které se k realizaci a používání předmětu položek váží
- Cena každé položky také zahrnuje její vzorování před její realizací v reálné velikosti na stavbě (vzorky mohou být vyžadovány i opakovaně)
- V souhrnné ceně díla je zohledněna hodnota zařízení staveniště
- Pokud se údaje v rozpočtu rozchází s jinými částmi dokumentace, platí data uvedená v rozpočtu
- Vzhledem ke skutečnosti, že nebyly provedeny sondy, doporučuje se oceňovat položky na základě vizuální obhlídky místa plnění
- Nakládání s odpady vzniklými v průběhu provádění díla bude řízeno dle Přílohy č. 1                                                                                 - Technická specifikace výtokových armatur bude řízena dle Přílohy č.2                                                                                                             - Další specifikace dodávek a požadavky na zpracování ceny dle Přílohy č.3                        </t>
  </si>
  <si>
    <t>Příloha č.1</t>
  </si>
  <si>
    <t>Třídění odpadů vzniklých v průběhu provádění díla bude tříděno a likvidováno dle Metodického návodu odboru odpadů Ministerstva životního prostředí pro řízení vzniku stavebních a demoličních odpadů a pro nakládání s nimi.</t>
  </si>
  <si>
    <t>Minimálně 70% odpadu vzniklého při realizaci díla je nutno dále recyklovat. Obaly čistého vybavení budou v maximální míře zpětně využitelné.</t>
  </si>
  <si>
    <t>Katalog odpadů - skupina 17</t>
  </si>
  <si>
    <t>Odpady označené * jsou kategorizovány jako nebezpečné odpady.</t>
  </si>
  <si>
    <t>STAVEBNÍ A DEMOLIČNÍ ODPADY (VČETNĚ VYTĚŽENÉ ZEMINY Z KONTAMINOVANÝCH MÍST)</t>
  </si>
  <si>
    <t>17 01</t>
  </si>
  <si>
    <t>Beton, cihly, tašky a keramika</t>
  </si>
  <si>
    <t>17 01 01</t>
  </si>
  <si>
    <t>Beton</t>
  </si>
  <si>
    <t>17 01 02</t>
  </si>
  <si>
    <t>Cihly</t>
  </si>
  <si>
    <t>17 01 03</t>
  </si>
  <si>
    <t>Tašky a keramické výrobky</t>
  </si>
  <si>
    <t>17 01 06*</t>
  </si>
  <si>
    <t>Směsi nebo oddělené frakce betonu, cihel, tašek a keramických výrobků obsahující nebezpečné látky</t>
  </si>
  <si>
    <t>17 01 07</t>
  </si>
  <si>
    <t>Směsi nebo oddělené frakce betonu, cihel, tašek a keramických výrobků neuvedené pod číslem 17 01 06</t>
  </si>
  <si>
    <t>17 02</t>
  </si>
  <si>
    <t>Dřevo, sklo a plasty</t>
  </si>
  <si>
    <t>17 02 01</t>
  </si>
  <si>
    <t>Dřevo</t>
  </si>
  <si>
    <t>17 02 02</t>
  </si>
  <si>
    <t>Sklo</t>
  </si>
  <si>
    <t>17 02 03</t>
  </si>
  <si>
    <t>Plasty</t>
  </si>
  <si>
    <t>17 02 04*</t>
  </si>
  <si>
    <t>Sklo, plasty a dřevo obsahující nebezpečné látky nebo nebezpečnými látkami znečištěné</t>
  </si>
  <si>
    <t>17 03</t>
  </si>
  <si>
    <t>Asfaltové směsi, dehet a výrobky z dehtu</t>
  </si>
  <si>
    <t>17 03 01*</t>
  </si>
  <si>
    <t>Asfaltové směsi obsahující dehet</t>
  </si>
  <si>
    <t>17 03 02</t>
  </si>
  <si>
    <t>Asfaltové směsi neuvedené pod číslem 17 03 01</t>
  </si>
  <si>
    <t>17 03 03*</t>
  </si>
  <si>
    <t>Uhelný dehet a výrobky z dehtu</t>
  </si>
  <si>
    <t>17 04</t>
  </si>
  <si>
    <t>Kovy (včetně jejich slitin)</t>
  </si>
  <si>
    <t>17 04 01</t>
  </si>
  <si>
    <t>Měď, bronz, mosaz</t>
  </si>
  <si>
    <t>17 04 02</t>
  </si>
  <si>
    <t>Hliník</t>
  </si>
  <si>
    <t>17 04 03</t>
  </si>
  <si>
    <t>Olovo</t>
  </si>
  <si>
    <t>17 04 04</t>
  </si>
  <si>
    <t>Zinek</t>
  </si>
  <si>
    <t>17 04 05</t>
  </si>
  <si>
    <t>Železo a ocel</t>
  </si>
  <si>
    <t>17 04 06</t>
  </si>
  <si>
    <t>Cín</t>
  </si>
  <si>
    <t>17 04 07</t>
  </si>
  <si>
    <t>Směsné kovy</t>
  </si>
  <si>
    <t>17 04 09*</t>
  </si>
  <si>
    <t>Kovový odpad znečištěný nebezpečnými látkami</t>
  </si>
  <si>
    <t>17 04 10*</t>
  </si>
  <si>
    <t>Kabely obsahující ropné látky, uhelný dehet a jiné nebezpečné látky</t>
  </si>
  <si>
    <t>17 04 11</t>
  </si>
  <si>
    <t>Kabely neuvedené pod číslem 17 04 10</t>
  </si>
  <si>
    <t>17 05</t>
  </si>
  <si>
    <t>Zemina (včetně vytěžené zeminy z kontaminovaných míst), kamení, vytěžená jalová hornina a hlušina</t>
  </si>
  <si>
    <t>17 05 03*</t>
  </si>
  <si>
    <t>Zemina a kamení obsahující nebezpečné látky</t>
  </si>
  <si>
    <t>17 05 04</t>
  </si>
  <si>
    <t>Zemina a kamení neuvedené pod číslem 17 05 03</t>
  </si>
  <si>
    <t>17 05 04 01</t>
  </si>
  <si>
    <t>Sedimenty vytěžené z koryt vodních toků a vodních nádrží</t>
  </si>
  <si>
    <t>17 05 05*</t>
  </si>
  <si>
    <t>Vytěžená jalová hornina a hlušina obsahující nebezpečné látky</t>
  </si>
  <si>
    <t>17 05 06</t>
  </si>
  <si>
    <t>Vytěžená jalová hornina a hlušina neuvedená pod číslem 17 05 05</t>
  </si>
  <si>
    <t>17 05 07*</t>
  </si>
  <si>
    <t>Štěrk ze železničního svršku obsahující nebezpečné látky</t>
  </si>
  <si>
    <t>17 05 08</t>
  </si>
  <si>
    <t>Štěrk ze železničního svršku neuvedený pod číslem 17 05 07</t>
  </si>
  <si>
    <t>17 06</t>
  </si>
  <si>
    <t>Izolační materiály a stavební materiály s obsahem azbestu</t>
  </si>
  <si>
    <t>17 06 01*</t>
  </si>
  <si>
    <t>Izolační materiál s obsahem azbestu</t>
  </si>
  <si>
    <t>17 06 03*</t>
  </si>
  <si>
    <t>Jiné izolační materiály, které jsou nebo obsahují nebezpečné látky</t>
  </si>
  <si>
    <t>17 06 03 01*</t>
  </si>
  <si>
    <t>Izolační materiály na bázi polystyrenu obsahující nebezpečné látky</t>
  </si>
  <si>
    <t>17 06 04</t>
  </si>
  <si>
    <t>Izolační materiály neuvedené pod čísly 17 06 01 a 17 06 03</t>
  </si>
  <si>
    <t>17 06 04 01</t>
  </si>
  <si>
    <t>Izolační materiály na bázi polystyrenu s obsahem POPs vyžadující specifický způsob nakládání s ohledem na nařízení o POPs</t>
  </si>
  <si>
    <t>17 06 04 02</t>
  </si>
  <si>
    <t>Izolační materiály na bázi polystyrenu</t>
  </si>
  <si>
    <t>17 06 05*</t>
  </si>
  <si>
    <t>Stavební materiály obsahující azbest</t>
  </si>
  <si>
    <t>17 08</t>
  </si>
  <si>
    <t>Stavební materiál na bázi sádry</t>
  </si>
  <si>
    <t>17 08 01*</t>
  </si>
  <si>
    <t>Stavební materiály na bázi sádry znečištěné nebezpečnými látkami</t>
  </si>
  <si>
    <t>17 08 02</t>
  </si>
  <si>
    <t>Stavební materiály na bázi sádry neuvedené pod číslem 17 08 01</t>
  </si>
  <si>
    <t>17 09</t>
  </si>
  <si>
    <t>Jiné stavební a demoliční odpady</t>
  </si>
  <si>
    <t>17 09 01*</t>
  </si>
  <si>
    <t>Stavební a demoliční odpady obsahující rtuť</t>
  </si>
  <si>
    <t>17 09 02*</t>
  </si>
  <si>
    <t>Stavební a demoliční odpady obsahující PCB (např. těsnící materiály obsahující PCB, podlahoviny na bázi pryskyřic obsahující PCB, utěsněné zasklené dílce obsahující PCB, kondenzátory obsahující PCB)</t>
  </si>
  <si>
    <t>17 09 03*</t>
  </si>
  <si>
    <t>Jiné stavební a demoliční odpady (včetně směsných stavebních a demoličních odpadů) obsahující nebezpečné látky</t>
  </si>
  <si>
    <t>17 09 04</t>
  </si>
  <si>
    <t>Směsné stavební a demoliční odpady neuvedené pod čísly 17 09 01, 17 09 02 a 17 09 03</t>
  </si>
  <si>
    <t>Pro stavební práce hrazené z prostředků OP JAK platí:</t>
  </si>
  <si>
    <t>• Se stavebním odpadem včetně použitých obalů je nutné nakládat dle hierarchie odpadového hospodářství zejména ve smyslu zákona o odpadech a přílohy č. 24 k vyhlášce č. 273/2021 Sb., o podrobnostech nakládání s odpady, v platném znění. Prioritou je předcházení vzniku odpadu. Jestliže nelze vzniku odpadu předejít, pak musí dojít k jeho přípravě k opětovnému použití – recyklaci, a to v úrovni nejméně 70 % (hmotnostních) stavebního a demoličního odpadu neklasifikovaného jako nebezpečný;</t>
  </si>
  <si>
    <t>• Hospodářské subjekty provádějící stavební práce jsou povinné zajistit, aby nejméně 70 % (hmotnostních) stavebních a demoličních materiálů či odpadů neklasifikovaných jako nebezpečné (s výjimkou přirozeně se vyskytujících materiálů uvedených v kategorii 17 05 04 na Evropském seznamu odpadů vytvořeném rozhodnutím 2000/532/ES ze dne 3. května 2000, kterým se nahrazuje rozhodnutí 94/3/ES, kterým se stanoví seznam odpadů podle čl. 1 písm. a) směrnice Rady 75/442/EHS o odpadech a rozhodnutí Rady 94/904/ES, kterým se stanoví seznam nebezpečných odpadů ve smyslu čl. 1 odst. 4 směrnice Rady 91/689/EHS o nebezpečných odpadech (oznámeno pod číslem dokumentu K(2000) 1147)) vzniklého na staveništi bude připraveno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odpadem;</t>
  </si>
  <si>
    <t>• Podmínka platí pro všechny stavební práce – výstavbu, změny dokončených staveb, případně též údržbu dokončených staveb;</t>
  </si>
  <si>
    <t>• Pro plnění podmínky významně nepoškozovat životní prostředí není nutné splnit definici odpadu dle zákona o odpadech – započítávají se i další materiály, které jsou ihned využity na staveništi a které se formálně nestanou odpadem dle českého zákona. Doporučuje se nicméně, aby realizátor opatření, kdy demoliční materiál znovu užívá v rámci své činnosti, měl povolení nakládání s odpadem;</t>
  </si>
  <si>
    <t>• Skládkování včetně technického zajištění skládky je vyloučeno a nelze jej považovat za využití, jedná se vždy o odstranění odpadu. Skládkování je explicitně vyloučen dle čl. 17 nařízení 852/2020, na který se legislativa EU fondů z pohledu zásady DNSH245 odkazuje.</t>
  </si>
  <si>
    <t>Podrobné informace o vhodném postupu viz dokumentace:</t>
  </si>
  <si>
    <r>
      <t xml:space="preserve">• Metodický návod Ministerstva životního prostředí: </t>
    </r>
    <r>
      <rPr>
        <u/>
        <sz val="10"/>
        <color rgb="FF000000"/>
        <rFont val="Calibri"/>
        <family val="2"/>
        <charset val="238"/>
      </rPr>
      <t>https://www.mzp.cz/cz/stavebni_demolicni_odpady</t>
    </r>
    <r>
      <rPr>
        <sz val="10"/>
        <color rgb="FF000000"/>
        <rFont val="Calibri"/>
        <family val="2"/>
        <charset val="238"/>
      </rPr>
      <t>;</t>
    </r>
  </si>
  <si>
    <r>
      <t xml:space="preserve">• Protokol EU o nakládání se stavebními a demoličními odpady: </t>
    </r>
    <r>
      <rPr>
        <u/>
        <sz val="10"/>
        <color rgb="FF000000"/>
        <rFont val="Calibri"/>
        <family val="2"/>
        <charset val="238"/>
      </rPr>
      <t>https://www.mpo.cz/cz/stavebnictvi-a-suroviny/strategicke-dokumenty-pro-udrzitelne-stavebnictvi/protokol-eu-o-nakladani-se-stavebnimi-a-demolicnimi-odpady--241557/</t>
    </r>
    <r>
      <rPr>
        <sz val="10"/>
        <color rgb="FF000000"/>
        <rFont val="Calibri"/>
        <family val="2"/>
        <charset val="238"/>
      </rPr>
      <t>;</t>
    </r>
  </si>
  <si>
    <t>• mezinárodní standardy ISO 20887;</t>
  </si>
  <si>
    <r>
      <t xml:space="preserve">• Základní přehled o druhotných surovinách a recyklovaných výrobcích: </t>
    </r>
    <r>
      <rPr>
        <u/>
        <sz val="10"/>
        <color rgb="FF000000"/>
        <rFont val="Calibri"/>
        <family val="2"/>
        <charset val="238"/>
      </rPr>
      <t>http://www.recyklujmestavby.cz/</t>
    </r>
    <r>
      <rPr>
        <sz val="10"/>
        <color rgb="FF000000"/>
        <rFont val="Calibri"/>
        <family val="2"/>
        <charset val="238"/>
      </rPr>
      <t>.</t>
    </r>
  </si>
  <si>
    <t>Příloha č.2</t>
  </si>
  <si>
    <t>Při instalaci těchto zařízení k využívání vody, je nutné dodržet tyto technické specifikace:</t>
  </si>
  <si>
    <t>a) umyvadlové baterie a kuchyňské baterie mají maximální průtok vody 6 litrů/min;</t>
  </si>
  <si>
    <t>b) sprchy mají maximální průtok vody 8 litrů/min;</t>
  </si>
  <si>
    <t>c) WC, zahrnující soupravy, mísy a splachovací nádrže, mají úplný objem splachovací vody maximálně 6 litrů a maximální průměrný objem splachovací vody 3,5 litru;</t>
  </si>
  <si>
    <t>d) pisoáry spotřebují maximálně 2 litry/mísu/hodinu. Splachovací pisoáry mají maximální úplný objem splachovací vody 1 litr.</t>
  </si>
  <si>
    <t>Dokladování pro instalovaná zařízení k využívání vody: doložení spotřeby vody technickými listy výrobku, stavební certifikací nebo stávajícím štítkem výrobku v EU.</t>
  </si>
  <si>
    <t>Příloha č.3</t>
  </si>
  <si>
    <t>V rámci plnění povinností podle této smlouvy je zhotovitel povinen dbát na to, aby jeho plnění splňovalo níže uvedené podmínky:</t>
  </si>
  <si>
    <t>•            Se stavebním odpadem včetně použitých obalů je nutné nakládat dle hierarchie odpadového hospodářství zejména ve smyslu zákona o odpadech a přílohy č. 24 k vyhlášce č. 273/2021 Sb., o podrobnostech nakládání s odpady, v platném znění. Zhotovitel je povinen předcházet vzniku odpadu. Jestliže nelze vzniku odpadu předejít, pak musí dojít k jeho přípravě k opětovnému použití – recyklaci, a to v úrovni nejméně 70 % (hmotnostních) stavebního a demoličního odpadu neklasifikovaného jako nebezpečný;</t>
  </si>
  <si>
    <t>•            Zhotovitel je povinen zajistit, aby nejméně 70 % (hmotnostních) stavebních a demoličních materiálů či odpadů neklasifikovaných jako nebezpečné (s výjimkou přirozeně se vyskytujících materiálů uvedených v kategorii 17 05 04 na Evropském seznamu odpadů vytvořeném rozhodnutím 2000/532/ES ze dne 3. května 2000, kterým se nahrazuje rozhodnutí 94/3/ES, kterým se stanoví seznam odpadů podle čl. 1 písm. a) směrnice Rady 75/442/EHS o odpadech a rozhodnutí Rady 94/904/ES, kterým se stanoví seznam nebezpečných odpadů ve smyslu čl. 1 odst. 4 směrnice Rady 91/689/EHS o nebezpečných odpadech (oznámeno pod číslem dokumentu K(2000) 1147)) vzniklého na staveništi bude připraveno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odpadem;</t>
  </si>
  <si>
    <t>Pro plnění podmínky významně nepoškozovat životní prostředí není nutné splnit definici odpadu dle zákona o odpadech – započítávají se i veškeré další materiály, které jsou ihned využity na staveništi a které se formálně nestanou odpadem dle právních předpisů.</t>
  </si>
  <si>
    <t>Skládkování včetně technického zajištění skládky je vyloučeno a nelze jej považovat za využití, jedná se vždy o odstranění odpadu. Skládkování je explicitně vyloučen dle čl. 17 nařízení 852/2020, na který se legislativa EU fondů z pohledu zásady DNSH245 odkazuje.</t>
  </si>
  <si>
    <t>•            Jsou-li instalována tato zařízení k využívání vody, musí zhotovitel zajistit splnění následujících parametrů:</t>
  </si>
  <si>
    <t>•            Ze stavebních prvků a materiálů použitých při stavbě, které mohou přijít do styku s uživateli, se při zkouškách v souladu s podmínkami uvedenými v příloze XVII nařízení Evropského parlamentu a Rady (ES) č. 1907/2006 uvolňuje méně než 0,06 mg formaldehydu na m³ materiálu nebo prvku a při zkouškách podle normy CEN/EN 16516 a ISO 16000-3:2011 nebo jiných srovnatelných standardizovaných zkušebních podmínek a metod stanovení méně než 0,001 mg jiných karcinogenních těkavých organických sloučenin kategorie 1A a 1B na m³ materiálu nebo prvku.</t>
  </si>
  <si>
    <t>Dokladování: pro instalovaná zařízení k využívání vody: doložení spotřeby vody technickými listy výrobku, stavební certifikací nebo stávajícím štítkem výrobku v EU;  pro doložení výše uvedené podmínky pro stavební prvky a materiály použité při stavbě: doklad o shodě materiálů.</t>
  </si>
  <si>
    <t>•            Všechny dodávané spotřebiče musí splňovat nejvyšší dostupnou energetickou třídu dle příslušné legislativy pro daný typ spotřebiče (je-li relevantní).</t>
  </si>
  <si>
    <t>Dokladování: a) dokument dokládající energetickou třídu výrobku, např. kopie energetického štítku výrobku (je-li relevantní); nebo b) porovnání se spotřebiči obdobných typových a technických specifikací, ze kterého je patrné, že pořízený spotřebič má nejvyšší možnou energetickou třídu (je-li relevantní; pouze v případech, kdy energetická třída spotřebiče je nižší než „A“).</t>
  </si>
  <si>
    <t>Kancelářská židle s ergonomickým opěrákem, potaženým vzdušnou síťovinou a integrovanou oporou bederních obratlů. Permanentkontaktní mechanismus pro plynulé nastavení sklonu opěradla. Fitnes-orto-sedák s patentovaným body-balance-tec - kloubem pro dynamické sezení, pohyblivý ve třech směrech, materiál textil. Barva černá. Kvalitní a stabilní kovový chromovaný kříž. Výškově stavitelné područky U2. min. nosnost 110 kg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</si>
</sst>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,##0.00%"/>
    <numFmt numFmtId="166" formatCode="#,##0.000"/>
  </numFmts>
  <fonts count="24">
    <font>
      <sz val="11"/>
      <color theme="1"/>
      <name val="Calibri"/>
      <family val="2"/>
      <charset val="238"/>
      <scheme val="minor"/>
    </font>
    <font>
      <b/>
      <sz val="14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10"/>
      <color theme="1"/>
      <name val="Arial"/>
      <family val="2"/>
      <charset val="238"/>
    </font>
    <font>
      <sz val="14"/>
      <color rgb="FFFF0000"/>
      <name val="Arial CE"/>
      <family val="2"/>
    </font>
    <font>
      <sz val="8"/>
      <color rgb="FFFF0000"/>
      <name val="Arial CE"/>
      <family val="2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0"/>
      <color rgb="FF000000"/>
      <name val="Calibri"/>
      <family val="2"/>
      <charset val="238"/>
    </font>
    <font>
      <sz val="12"/>
      <name val="Arial CE"/>
      <family val="2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969696"/>
      </top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4" fillId="0" borderId="0" xfId="0" applyFont="1"/>
    <xf numFmtId="0" fontId="10" fillId="0" borderId="9" xfId="0" applyFont="1" applyBorder="1" applyAlignment="1" applyProtection="1">
      <alignment horizontal="center" vertical="center"/>
      <protection locked="0"/>
    </xf>
    <xf numFmtId="4" fontId="10" fillId="2" borderId="9" xfId="0" applyNumberFormat="1" applyFont="1" applyFill="1" applyBorder="1" applyAlignment="1" applyProtection="1">
      <alignment vertical="center"/>
      <protection locked="0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13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4" fillId="0" borderId="13" xfId="0" applyFont="1" applyBorder="1"/>
    <xf numFmtId="0" fontId="14" fillId="0" borderId="0" xfId="0" applyFont="1" applyAlignment="1">
      <alignment horizontal="left"/>
    </xf>
    <xf numFmtId="0" fontId="14" fillId="0" borderId="0" xfId="0" applyFont="1" applyProtection="1">
      <protection locked="0"/>
    </xf>
    <xf numFmtId="0" fontId="0" fillId="0" borderId="13" xfId="0" applyBorder="1" applyAlignment="1" applyProtection="1">
      <alignment vertical="center"/>
      <protection locked="0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15" fontId="19" fillId="0" borderId="0" xfId="0" applyNumberFormat="1" applyFont="1"/>
    <xf numFmtId="0" fontId="16" fillId="0" borderId="0" xfId="0" applyFont="1" applyBorder="1"/>
    <xf numFmtId="0" fontId="17" fillId="0" borderId="0" xfId="0" applyFont="1" applyBorder="1"/>
    <xf numFmtId="0" fontId="0" fillId="0" borderId="0" xfId="0" applyBorder="1"/>
    <xf numFmtId="0" fontId="18" fillId="0" borderId="0" xfId="0" applyFont="1" applyBorder="1"/>
    <xf numFmtId="0" fontId="21" fillId="0" borderId="0" xfId="0" applyFont="1"/>
    <xf numFmtId="0" fontId="19" fillId="0" borderId="0" xfId="0" applyFont="1" applyBorder="1"/>
    <xf numFmtId="0" fontId="21" fillId="0" borderId="0" xfId="0" applyFont="1" applyBorder="1"/>
    <xf numFmtId="0" fontId="22" fillId="0" borderId="0" xfId="0" applyFont="1" applyBorder="1"/>
    <xf numFmtId="0" fontId="23" fillId="0" borderId="0" xfId="0" applyFont="1" applyBorder="1"/>
    <xf numFmtId="0" fontId="23" fillId="0" borderId="0" xfId="0" applyFont="1"/>
    <xf numFmtId="0" fontId="0" fillId="0" borderId="11" xfId="0" applyBorder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0" fillId="0" borderId="1" xfId="0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3" borderId="3" xfId="0" applyFill="1" applyBorder="1" applyAlignment="1" applyProtection="1">
      <alignment vertical="center"/>
    </xf>
    <xf numFmtId="0" fontId="8" fillId="3" borderId="3" xfId="0" applyFont="1" applyFill="1" applyBorder="1" applyAlignment="1" applyProtection="1">
      <alignment horizontal="right" vertical="center"/>
    </xf>
    <xf numFmtId="0" fontId="8" fillId="3" borderId="3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9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2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3" fillId="0" borderId="6" xfId="0" applyFont="1" applyBorder="1" applyAlignment="1" applyProtection="1">
      <alignment vertical="center"/>
    </xf>
    <xf numFmtId="0" fontId="10" fillId="3" borderId="8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/>
    </xf>
    <xf numFmtId="0" fontId="14" fillId="0" borderId="0" xfId="0" applyFont="1" applyProtection="1"/>
    <xf numFmtId="0" fontId="13" fillId="0" borderId="0" xfId="0" applyFont="1" applyAlignment="1" applyProtection="1">
      <alignment horizontal="left"/>
    </xf>
    <xf numFmtId="49" fontId="10" fillId="0" borderId="9" xfId="0" applyNumberFormat="1" applyFont="1" applyBorder="1" applyAlignment="1" applyProtection="1">
      <alignment horizontal="left" vertical="center" wrapText="1"/>
    </xf>
    <xf numFmtId="0" fontId="10" fillId="0" borderId="9" xfId="0" applyFont="1" applyBorder="1" applyAlignment="1" applyProtection="1">
      <alignment horizontal="left" vertical="center" wrapText="1"/>
    </xf>
    <xf numFmtId="0" fontId="10" fillId="0" borderId="9" xfId="0" applyFont="1" applyBorder="1" applyAlignment="1" applyProtection="1">
      <alignment horizontal="center" vertical="center" wrapText="1"/>
    </xf>
    <xf numFmtId="166" fontId="10" fillId="0" borderId="9" xfId="0" applyNumberFormat="1" applyFont="1" applyBorder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12" xfId="0" applyBorder="1" applyProtection="1"/>
    <xf numFmtId="0" fontId="0" fillId="0" borderId="14" xfId="0" applyBorder="1" applyProtection="1"/>
    <xf numFmtId="0" fontId="0" fillId="0" borderId="14" xfId="0" applyBorder="1" applyAlignment="1" applyProtection="1">
      <alignment vertical="center"/>
    </xf>
    <xf numFmtId="164" fontId="4" fillId="0" borderId="0" xfId="0" applyNumberFormat="1" applyFont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0" fillId="0" borderId="15" xfId="0" applyBorder="1" applyAlignment="1" applyProtection="1">
      <alignment vertical="center"/>
    </xf>
    <xf numFmtId="4" fontId="6" fillId="0" borderId="0" xfId="0" applyNumberFormat="1" applyFont="1" applyAlignment="1" applyProtection="1">
      <alignment vertical="center"/>
    </xf>
    <xf numFmtId="4" fontId="8" fillId="3" borderId="3" xfId="0" applyNumberFormat="1" applyFont="1" applyFill="1" applyBorder="1" applyAlignment="1" applyProtection="1">
      <alignment vertical="center"/>
    </xf>
    <xf numFmtId="0" fontId="0" fillId="3" borderId="16" xfId="0" applyFill="1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2" fillId="0" borderId="5" xfId="0" applyFont="1" applyBorder="1" applyAlignment="1" applyProtection="1">
      <alignment horizontal="right" vertical="center"/>
    </xf>
    <xf numFmtId="0" fontId="0" fillId="0" borderId="18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10" fillId="3" borderId="0" xfId="0" applyFont="1" applyFill="1" applyAlignment="1" applyProtection="1">
      <alignment horizontal="right" vertical="center"/>
    </xf>
    <xf numFmtId="0" fontId="0" fillId="3" borderId="14" xfId="0" applyFill="1" applyBorder="1" applyAlignment="1" applyProtection="1">
      <alignment vertical="center"/>
    </xf>
    <xf numFmtId="4" fontId="12" fillId="0" borderId="6" xfId="0" applyNumberFormat="1" applyFont="1" applyBorder="1" applyAlignment="1" applyProtection="1">
      <alignment vertical="center"/>
    </xf>
    <xf numFmtId="0" fontId="12" fillId="0" borderId="14" xfId="0" applyFont="1" applyBorder="1" applyAlignment="1" applyProtection="1">
      <alignment vertical="center"/>
    </xf>
    <xf numFmtId="4" fontId="13" fillId="0" borderId="6" xfId="0" applyNumberFormat="1" applyFont="1" applyBorder="1" applyAlignment="1" applyProtection="1">
      <alignment vertical="center"/>
    </xf>
    <xf numFmtId="0" fontId="13" fillId="0" borderId="14" xfId="0" applyFont="1" applyBorder="1" applyAlignment="1" applyProtection="1">
      <alignment vertical="center"/>
    </xf>
    <xf numFmtId="0" fontId="10" fillId="3" borderId="22" xfId="0" applyFont="1" applyFill="1" applyBorder="1" applyAlignment="1" applyProtection="1">
      <alignment horizontal="center" vertical="center" wrapText="1"/>
    </xf>
    <xf numFmtId="4" fontId="6" fillId="0" borderId="0" xfId="0" applyNumberFormat="1" applyFont="1" applyProtection="1"/>
    <xf numFmtId="4" fontId="12" fillId="0" borderId="0" xfId="0" applyNumberFormat="1" applyFont="1" applyProtection="1"/>
    <xf numFmtId="0" fontId="14" fillId="0" borderId="14" xfId="0" applyFont="1" applyBorder="1" applyProtection="1"/>
    <xf numFmtId="4" fontId="13" fillId="0" borderId="0" xfId="0" applyNumberFormat="1" applyFont="1" applyProtection="1"/>
    <xf numFmtId="4" fontId="10" fillId="0" borderId="9" xfId="0" applyNumberFormat="1" applyFont="1" applyBorder="1" applyAlignment="1" applyProtection="1">
      <alignment vertical="center"/>
    </xf>
    <xf numFmtId="0" fontId="10" fillId="0" borderId="23" xfId="0" applyFont="1" applyBorder="1" applyAlignment="1" applyProtection="1">
      <alignment horizontal="left" vertical="center" wrapText="1"/>
    </xf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165" fontId="2" fillId="0" borderId="0" xfId="0" applyNumberFormat="1" applyFont="1" applyAlignment="1" applyProtection="1">
      <alignment horizontal="right"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13" fillId="0" borderId="6" xfId="0" applyFont="1" applyBorder="1" applyAlignment="1" applyProtection="1">
      <alignment vertical="center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34"/>
  <sheetViews>
    <sheetView tabSelected="1" topLeftCell="A94" workbookViewId="0">
      <selection activeCell="F118" sqref="F118"/>
    </sheetView>
  </sheetViews>
  <sheetFormatPr defaultRowHeight="1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style="57" customWidth="1"/>
    <col min="6" max="6" width="43.5703125" style="57" customWidth="1"/>
    <col min="7" max="7" width="6.42578125" style="57" customWidth="1"/>
    <col min="8" max="8" width="12" style="57" customWidth="1"/>
    <col min="9" max="9" width="13.5703125" style="118" customWidth="1"/>
    <col min="10" max="11" width="19.140625" style="57" customWidth="1"/>
  </cols>
  <sheetData>
    <row r="3" spans="1:11">
      <c r="B3" s="17"/>
      <c r="C3" s="18"/>
      <c r="D3" s="18"/>
      <c r="E3" s="56"/>
      <c r="F3" s="56"/>
      <c r="G3" s="56"/>
      <c r="H3" s="56"/>
      <c r="I3" s="117"/>
      <c r="J3" s="56"/>
      <c r="K3" s="87"/>
    </row>
    <row r="4" spans="1:11" ht="18">
      <c r="B4" s="19"/>
      <c r="D4" s="20" t="s">
        <v>0</v>
      </c>
      <c r="K4" s="88"/>
    </row>
    <row r="5" spans="1:11">
      <c r="B5" s="19"/>
      <c r="K5" s="88"/>
    </row>
    <row r="6" spans="1:11">
      <c r="B6" s="19"/>
      <c r="D6" s="21" t="s">
        <v>1</v>
      </c>
      <c r="F6" s="57" t="s">
        <v>58</v>
      </c>
      <c r="K6" s="88"/>
    </row>
    <row r="7" spans="1:11" ht="15" customHeight="1">
      <c r="B7" s="19"/>
      <c r="E7" s="134"/>
      <c r="F7" s="135"/>
      <c r="G7" s="135"/>
      <c r="H7" s="135"/>
      <c r="K7" s="88"/>
    </row>
    <row r="8" spans="1:11">
      <c r="A8" s="1"/>
      <c r="B8" s="22"/>
      <c r="C8" s="1"/>
      <c r="D8" s="21" t="s">
        <v>2</v>
      </c>
      <c r="E8" s="58"/>
      <c r="F8" s="58"/>
      <c r="G8" s="58"/>
      <c r="H8" s="58"/>
      <c r="I8" s="119"/>
      <c r="J8" s="58"/>
      <c r="K8" s="89"/>
    </row>
    <row r="9" spans="1:11" ht="15" customHeight="1">
      <c r="A9" s="1"/>
      <c r="B9" s="22"/>
      <c r="C9" s="1"/>
      <c r="D9" s="1"/>
      <c r="E9" s="136" t="s">
        <v>3</v>
      </c>
      <c r="F9" s="137"/>
      <c r="G9" s="137"/>
      <c r="H9" s="137"/>
      <c r="I9" s="119"/>
      <c r="J9" s="58"/>
      <c r="K9" s="89"/>
    </row>
    <row r="10" spans="1:11">
      <c r="A10" s="1"/>
      <c r="B10" s="22"/>
      <c r="C10" s="1"/>
      <c r="D10" s="1"/>
      <c r="E10" s="58"/>
      <c r="F10" s="58"/>
      <c r="G10" s="58"/>
      <c r="H10" s="58"/>
      <c r="I10" s="119"/>
      <c r="J10" s="58"/>
      <c r="K10" s="89"/>
    </row>
    <row r="11" spans="1:11">
      <c r="A11" s="1"/>
      <c r="B11" s="22"/>
      <c r="C11" s="1"/>
      <c r="D11" s="21" t="s">
        <v>4</v>
      </c>
      <c r="E11" s="58"/>
      <c r="F11" s="59" t="s">
        <v>5</v>
      </c>
      <c r="G11" s="58"/>
      <c r="H11" s="58"/>
      <c r="I11" s="120" t="s">
        <v>6</v>
      </c>
      <c r="J11" s="59" t="s">
        <v>5</v>
      </c>
      <c r="K11" s="89"/>
    </row>
    <row r="12" spans="1:11">
      <c r="A12" s="1"/>
      <c r="B12" s="22"/>
      <c r="C12" s="1"/>
      <c r="D12" s="21" t="s">
        <v>7</v>
      </c>
      <c r="E12" s="58"/>
      <c r="F12" s="59" t="s">
        <v>8</v>
      </c>
      <c r="G12" s="58"/>
      <c r="H12" s="58"/>
      <c r="I12" s="120" t="s">
        <v>9</v>
      </c>
      <c r="J12" s="90">
        <v>45597</v>
      </c>
      <c r="K12" s="89"/>
    </row>
    <row r="13" spans="1:11">
      <c r="A13" s="1"/>
      <c r="B13" s="22"/>
      <c r="C13" s="1"/>
      <c r="D13" s="1"/>
      <c r="E13" s="58"/>
      <c r="F13" s="58"/>
      <c r="G13" s="58"/>
      <c r="H13" s="58"/>
      <c r="I13" s="119"/>
      <c r="J13" s="58"/>
      <c r="K13" s="89"/>
    </row>
    <row r="14" spans="1:11">
      <c r="A14" s="1"/>
      <c r="B14" s="22"/>
      <c r="C14" s="1"/>
      <c r="D14" s="21" t="s">
        <v>10</v>
      </c>
      <c r="E14" s="58"/>
      <c r="F14" s="58"/>
      <c r="G14" s="58"/>
      <c r="H14" s="58"/>
      <c r="I14" s="120" t="s">
        <v>11</v>
      </c>
      <c r="J14" s="59" t="s">
        <v>5</v>
      </c>
      <c r="K14" s="89"/>
    </row>
    <row r="15" spans="1:11">
      <c r="A15" s="1"/>
      <c r="B15" s="22"/>
      <c r="C15" s="1"/>
      <c r="D15" s="1"/>
      <c r="E15" s="59" t="s">
        <v>12</v>
      </c>
      <c r="F15" s="58"/>
      <c r="G15" s="58"/>
      <c r="H15" s="58"/>
      <c r="I15" s="120" t="s">
        <v>13</v>
      </c>
      <c r="J15" s="59" t="s">
        <v>5</v>
      </c>
      <c r="K15" s="89"/>
    </row>
    <row r="16" spans="1:11">
      <c r="A16" s="1"/>
      <c r="B16" s="22"/>
      <c r="C16" s="1"/>
      <c r="D16" s="1"/>
      <c r="E16" s="58"/>
      <c r="F16" s="58"/>
      <c r="G16" s="58"/>
      <c r="H16" s="58"/>
      <c r="I16" s="119"/>
      <c r="J16" s="58"/>
      <c r="K16" s="89"/>
    </row>
    <row r="17" spans="1:11">
      <c r="A17" s="1"/>
      <c r="B17" s="22"/>
      <c r="C17" s="1"/>
      <c r="D17" s="21" t="s">
        <v>14</v>
      </c>
      <c r="E17" s="58"/>
      <c r="F17" s="58"/>
      <c r="G17" s="58"/>
      <c r="H17" s="58"/>
      <c r="I17" s="120" t="s">
        <v>11</v>
      </c>
      <c r="J17" s="91"/>
      <c r="K17" s="89"/>
    </row>
    <row r="18" spans="1:11">
      <c r="A18" s="1"/>
      <c r="B18" s="22"/>
      <c r="C18" s="1"/>
      <c r="D18" s="1"/>
      <c r="E18" s="138"/>
      <c r="F18" s="139"/>
      <c r="G18" s="139"/>
      <c r="H18" s="139"/>
      <c r="I18" s="120" t="s">
        <v>13</v>
      </c>
      <c r="J18" s="91"/>
      <c r="K18" s="89"/>
    </row>
    <row r="19" spans="1:11">
      <c r="A19" s="1"/>
      <c r="B19" s="22"/>
      <c r="C19" s="1"/>
      <c r="D19" s="1"/>
      <c r="E19" s="58"/>
      <c r="F19" s="58"/>
      <c r="G19" s="58"/>
      <c r="H19" s="58"/>
      <c r="I19" s="119"/>
      <c r="J19" s="58"/>
      <c r="K19" s="89"/>
    </row>
    <row r="20" spans="1:11">
      <c r="A20" s="1"/>
      <c r="B20" s="22"/>
      <c r="C20" s="1"/>
      <c r="D20" s="21" t="s">
        <v>15</v>
      </c>
      <c r="E20" s="58"/>
      <c r="F20" s="58"/>
      <c r="G20" s="58"/>
      <c r="H20" s="58"/>
      <c r="I20" s="120" t="s">
        <v>11</v>
      </c>
      <c r="J20" s="59" t="s">
        <v>5</v>
      </c>
      <c r="K20" s="89"/>
    </row>
    <row r="21" spans="1:11">
      <c r="A21" s="1"/>
      <c r="B21" s="22"/>
      <c r="C21" s="1"/>
      <c r="D21" s="1"/>
      <c r="E21" s="59"/>
      <c r="F21" s="58"/>
      <c r="G21" s="58"/>
      <c r="H21" s="58"/>
      <c r="I21" s="120" t="s">
        <v>13</v>
      </c>
      <c r="J21" s="59" t="s">
        <v>5</v>
      </c>
      <c r="K21" s="89"/>
    </row>
    <row r="22" spans="1:11">
      <c r="A22" s="1"/>
      <c r="B22" s="22"/>
      <c r="C22" s="1"/>
      <c r="D22" s="1"/>
      <c r="E22" s="58"/>
      <c r="F22" s="58"/>
      <c r="G22" s="58"/>
      <c r="H22" s="58"/>
      <c r="I22" s="119"/>
      <c r="J22" s="58"/>
      <c r="K22" s="89"/>
    </row>
    <row r="23" spans="1:11">
      <c r="A23" s="1"/>
      <c r="B23" s="22"/>
      <c r="C23" s="1"/>
      <c r="D23" s="21" t="s">
        <v>16</v>
      </c>
      <c r="E23" s="58"/>
      <c r="F23" s="58"/>
      <c r="G23" s="58"/>
      <c r="H23" s="58"/>
      <c r="I23" s="120" t="s">
        <v>11</v>
      </c>
      <c r="J23" s="59" t="s">
        <v>5</v>
      </c>
      <c r="K23" s="89"/>
    </row>
    <row r="24" spans="1:11">
      <c r="A24" s="1"/>
      <c r="B24" s="22"/>
      <c r="C24" s="1"/>
      <c r="D24" s="1"/>
      <c r="E24" s="59"/>
      <c r="F24" s="58"/>
      <c r="G24" s="58"/>
      <c r="H24" s="58"/>
      <c r="I24" s="120" t="s">
        <v>13</v>
      </c>
      <c r="J24" s="59" t="s">
        <v>5</v>
      </c>
      <c r="K24" s="89"/>
    </row>
    <row r="25" spans="1:11">
      <c r="A25" s="1"/>
      <c r="B25" s="22"/>
      <c r="C25" s="1"/>
      <c r="D25" s="1"/>
      <c r="E25" s="58"/>
      <c r="F25" s="58"/>
      <c r="G25" s="58"/>
      <c r="H25" s="58"/>
      <c r="I25" s="119"/>
      <c r="J25" s="58"/>
      <c r="K25" s="89"/>
    </row>
    <row r="26" spans="1:11">
      <c r="A26" s="1"/>
      <c r="B26" s="22"/>
      <c r="C26" s="1"/>
      <c r="D26" s="21" t="s">
        <v>17</v>
      </c>
      <c r="E26" s="58"/>
      <c r="F26" s="58"/>
      <c r="G26" s="58"/>
      <c r="H26" s="58"/>
      <c r="I26" s="119"/>
      <c r="J26" s="58"/>
      <c r="K26" s="89"/>
    </row>
    <row r="27" spans="1:11" ht="249.95" customHeight="1">
      <c r="A27" s="2"/>
      <c r="B27" s="23"/>
      <c r="C27" s="2"/>
      <c r="D27" s="2"/>
      <c r="E27" s="140" t="s">
        <v>59</v>
      </c>
      <c r="F27" s="140"/>
      <c r="G27" s="140"/>
      <c r="H27" s="140"/>
      <c r="I27" s="121"/>
      <c r="J27" s="92"/>
      <c r="K27" s="93"/>
    </row>
    <row r="28" spans="1:11">
      <c r="A28" s="1"/>
      <c r="B28" s="22"/>
      <c r="C28" s="1"/>
      <c r="D28" s="1"/>
      <c r="E28" s="58"/>
      <c r="F28" s="58"/>
      <c r="G28" s="58"/>
      <c r="H28" s="58"/>
      <c r="I28" s="119"/>
      <c r="J28" s="58"/>
      <c r="K28" s="89"/>
    </row>
    <row r="29" spans="1:11">
      <c r="A29" s="1"/>
      <c r="B29" s="22"/>
      <c r="C29" s="1"/>
      <c r="D29" s="3"/>
      <c r="E29" s="60"/>
      <c r="F29" s="60"/>
      <c r="G29" s="60"/>
      <c r="H29" s="60"/>
      <c r="I29" s="122"/>
      <c r="J29" s="60"/>
      <c r="K29" s="94"/>
    </row>
    <row r="30" spans="1:11" ht="15.75">
      <c r="A30" s="1"/>
      <c r="B30" s="22"/>
      <c r="C30" s="1"/>
      <c r="D30" s="24" t="s">
        <v>18</v>
      </c>
      <c r="E30" s="58"/>
      <c r="F30" s="58"/>
      <c r="G30" s="58"/>
      <c r="H30" s="58"/>
      <c r="I30" s="119"/>
      <c r="J30" s="95">
        <f>ROUND(J114, 2)</f>
        <v>0</v>
      </c>
      <c r="K30" s="89"/>
    </row>
    <row r="31" spans="1:11">
      <c r="A31" s="1"/>
      <c r="B31" s="22"/>
      <c r="C31" s="1"/>
      <c r="D31" s="3"/>
      <c r="E31" s="60"/>
      <c r="F31" s="60"/>
      <c r="G31" s="60"/>
      <c r="H31" s="60"/>
      <c r="I31" s="122"/>
      <c r="J31" s="60"/>
      <c r="K31" s="94"/>
    </row>
    <row r="32" spans="1:11">
      <c r="A32" s="1"/>
      <c r="B32" s="22"/>
      <c r="C32" s="1"/>
      <c r="D32" s="1"/>
      <c r="E32" s="58"/>
      <c r="F32" s="61" t="s">
        <v>19</v>
      </c>
      <c r="G32" s="58"/>
      <c r="H32" s="58"/>
      <c r="I32" s="123" t="s">
        <v>20</v>
      </c>
      <c r="J32" s="61" t="s">
        <v>21</v>
      </c>
      <c r="K32" s="89"/>
    </row>
    <row r="33" spans="1:11">
      <c r="A33" s="1"/>
      <c r="B33" s="22"/>
      <c r="C33" s="1"/>
      <c r="D33" s="25" t="s">
        <v>22</v>
      </c>
      <c r="E33" s="62" t="s">
        <v>23</v>
      </c>
      <c r="F33" s="63">
        <f>ROUND((SUM(BF114:BF120)),  2)</f>
        <v>0</v>
      </c>
      <c r="G33" s="58"/>
      <c r="H33" s="58"/>
      <c r="I33" s="124">
        <v>0.21</v>
      </c>
      <c r="J33" s="63">
        <f>ROUND(J30*I33,2)</f>
        <v>0</v>
      </c>
      <c r="K33" s="89"/>
    </row>
    <row r="34" spans="1:11">
      <c r="A34" s="1"/>
      <c r="B34" s="22"/>
      <c r="C34" s="1"/>
      <c r="D34" s="1"/>
      <c r="E34" s="58"/>
      <c r="F34" s="58"/>
      <c r="G34" s="58"/>
      <c r="H34" s="58"/>
      <c r="I34" s="119"/>
      <c r="J34" s="58"/>
      <c r="K34" s="89"/>
    </row>
    <row r="35" spans="1:11" ht="15.75">
      <c r="A35" s="1"/>
      <c r="B35" s="22"/>
      <c r="C35" s="26"/>
      <c r="D35" s="4" t="s">
        <v>24</v>
      </c>
      <c r="E35" s="64"/>
      <c r="F35" s="64"/>
      <c r="G35" s="65" t="s">
        <v>25</v>
      </c>
      <c r="H35" s="66" t="s">
        <v>26</v>
      </c>
      <c r="I35" s="125"/>
      <c r="J35" s="96">
        <f>SUM(J30:J33)</f>
        <v>0</v>
      </c>
      <c r="K35" s="97"/>
    </row>
    <row r="36" spans="1:11">
      <c r="A36" s="1"/>
      <c r="B36" s="22"/>
      <c r="C36" s="1"/>
      <c r="D36" s="1"/>
      <c r="E36" s="58"/>
      <c r="F36" s="58"/>
      <c r="G36" s="58"/>
      <c r="H36" s="58"/>
      <c r="I36" s="119"/>
      <c r="J36" s="58"/>
      <c r="K36" s="89"/>
    </row>
    <row r="37" spans="1:11">
      <c r="B37" s="19"/>
      <c r="K37" s="88"/>
    </row>
    <row r="38" spans="1:11">
      <c r="B38" s="19"/>
      <c r="K38" s="88"/>
    </row>
    <row r="39" spans="1:11">
      <c r="B39" s="19"/>
      <c r="K39" s="88"/>
    </row>
    <row r="40" spans="1:11">
      <c r="B40" s="19"/>
      <c r="K40" s="88"/>
    </row>
    <row r="41" spans="1:11">
      <c r="B41" s="19"/>
      <c r="K41" s="88"/>
    </row>
    <row r="42" spans="1:11">
      <c r="B42" s="19"/>
      <c r="K42" s="88"/>
    </row>
    <row r="43" spans="1:11">
      <c r="B43" s="19"/>
      <c r="K43" s="88"/>
    </row>
    <row r="44" spans="1:11">
      <c r="B44" s="19"/>
      <c r="K44" s="88"/>
    </row>
    <row r="45" spans="1:11">
      <c r="B45" s="19"/>
      <c r="K45" s="88"/>
    </row>
    <row r="46" spans="1:11">
      <c r="A46" s="1"/>
      <c r="B46" s="22"/>
      <c r="C46" s="1"/>
      <c r="D46" s="5" t="s">
        <v>27</v>
      </c>
      <c r="E46" s="67"/>
      <c r="F46" s="67"/>
      <c r="G46" s="68" t="s">
        <v>28</v>
      </c>
      <c r="H46" s="67"/>
      <c r="I46" s="126"/>
      <c r="J46" s="67"/>
      <c r="K46" s="98"/>
    </row>
    <row r="47" spans="1:11">
      <c r="B47" s="19"/>
      <c r="K47" s="88"/>
    </row>
    <row r="48" spans="1:11">
      <c r="B48" s="19"/>
      <c r="K48" s="88"/>
    </row>
    <row r="49" spans="1:11">
      <c r="B49" s="19"/>
      <c r="K49" s="88"/>
    </row>
    <row r="50" spans="1:11">
      <c r="B50" s="19"/>
      <c r="K50" s="88"/>
    </row>
    <row r="51" spans="1:11">
      <c r="B51" s="19"/>
      <c r="K51" s="88"/>
    </row>
    <row r="52" spans="1:11">
      <c r="B52" s="19"/>
      <c r="K52" s="88"/>
    </row>
    <row r="53" spans="1:11">
      <c r="B53" s="19"/>
      <c r="K53" s="88"/>
    </row>
    <row r="54" spans="1:11">
      <c r="B54" s="19"/>
      <c r="K54" s="88"/>
    </row>
    <row r="55" spans="1:11">
      <c r="B55" s="19"/>
      <c r="K55" s="88"/>
    </row>
    <row r="56" spans="1:11">
      <c r="B56" s="19"/>
      <c r="K56" s="88"/>
    </row>
    <row r="57" spans="1:11">
      <c r="A57" s="1"/>
      <c r="B57" s="22"/>
      <c r="C57" s="1"/>
      <c r="D57" s="6" t="s">
        <v>29</v>
      </c>
      <c r="E57" s="69"/>
      <c r="F57" s="70" t="s">
        <v>30</v>
      </c>
      <c r="G57" s="71" t="s">
        <v>29</v>
      </c>
      <c r="H57" s="69"/>
      <c r="I57" s="127"/>
      <c r="J57" s="99" t="s">
        <v>30</v>
      </c>
      <c r="K57" s="100"/>
    </row>
    <row r="58" spans="1:11">
      <c r="B58" s="19"/>
      <c r="K58" s="88"/>
    </row>
    <row r="59" spans="1:11">
      <c r="B59" s="19"/>
      <c r="K59" s="88"/>
    </row>
    <row r="60" spans="1:11">
      <c r="B60" s="19"/>
      <c r="K60" s="88"/>
    </row>
    <row r="61" spans="1:11">
      <c r="A61" s="1"/>
      <c r="B61" s="22"/>
      <c r="C61" s="1"/>
      <c r="D61" s="5" t="s">
        <v>31</v>
      </c>
      <c r="E61" s="67"/>
      <c r="F61" s="67"/>
      <c r="G61" s="68" t="s">
        <v>32</v>
      </c>
      <c r="H61" s="67"/>
      <c r="I61" s="126"/>
      <c r="J61" s="67"/>
      <c r="K61" s="98"/>
    </row>
    <row r="62" spans="1:11">
      <c r="B62" s="19"/>
      <c r="K62" s="88"/>
    </row>
    <row r="63" spans="1:11">
      <c r="B63" s="19"/>
      <c r="K63" s="88"/>
    </row>
    <row r="64" spans="1:11">
      <c r="B64" s="19"/>
      <c r="K64" s="88"/>
    </row>
    <row r="65" spans="1:11">
      <c r="B65" s="19"/>
      <c r="K65" s="88"/>
    </row>
    <row r="66" spans="1:11">
      <c r="B66" s="19"/>
      <c r="K66" s="88"/>
    </row>
    <row r="67" spans="1:11">
      <c r="B67" s="19"/>
      <c r="K67" s="88"/>
    </row>
    <row r="68" spans="1:11">
      <c r="B68" s="19"/>
      <c r="K68" s="88"/>
    </row>
    <row r="69" spans="1:11">
      <c r="B69" s="19"/>
      <c r="K69" s="88"/>
    </row>
    <row r="70" spans="1:11">
      <c r="B70" s="19"/>
      <c r="K70" s="88"/>
    </row>
    <row r="71" spans="1:11">
      <c r="B71" s="19"/>
      <c r="K71" s="88"/>
    </row>
    <row r="72" spans="1:11">
      <c r="A72" s="1"/>
      <c r="B72" s="22"/>
      <c r="C72" s="1"/>
      <c r="D72" s="6" t="s">
        <v>29</v>
      </c>
      <c r="E72" s="69"/>
      <c r="F72" s="70" t="s">
        <v>30</v>
      </c>
      <c r="G72" s="71" t="s">
        <v>29</v>
      </c>
      <c r="H72" s="69"/>
      <c r="I72" s="127"/>
      <c r="J72" s="99" t="s">
        <v>30</v>
      </c>
      <c r="K72" s="100"/>
    </row>
    <row r="73" spans="1:11">
      <c r="A73" s="1"/>
      <c r="B73" s="27"/>
      <c r="C73" s="28"/>
      <c r="D73" s="28"/>
      <c r="E73" s="72"/>
      <c r="F73" s="72"/>
      <c r="G73" s="72"/>
      <c r="H73" s="72"/>
      <c r="I73" s="128"/>
      <c r="J73" s="72"/>
      <c r="K73" s="101"/>
    </row>
    <row r="77" spans="1:11">
      <c r="A77" s="1"/>
      <c r="B77" s="29"/>
      <c r="C77" s="30"/>
      <c r="D77" s="30"/>
      <c r="E77" s="73"/>
      <c r="F77" s="73"/>
      <c r="G77" s="73"/>
      <c r="H77" s="73"/>
      <c r="I77" s="129"/>
      <c r="J77" s="73"/>
      <c r="K77" s="102"/>
    </row>
    <row r="78" spans="1:11" ht="18">
      <c r="A78" s="1"/>
      <c r="B78" s="22"/>
      <c r="C78" s="20" t="s">
        <v>33</v>
      </c>
      <c r="D78" s="1"/>
      <c r="E78" s="58"/>
      <c r="F78" s="58"/>
      <c r="G78" s="58"/>
      <c r="H78" s="58"/>
      <c r="I78" s="119"/>
      <c r="J78" s="58"/>
      <c r="K78" s="89"/>
    </row>
    <row r="79" spans="1:11">
      <c r="A79" s="1"/>
      <c r="B79" s="22"/>
      <c r="C79" s="1"/>
      <c r="D79" s="1"/>
      <c r="E79" s="58"/>
      <c r="F79" s="58"/>
      <c r="G79" s="58"/>
      <c r="H79" s="58"/>
      <c r="I79" s="119"/>
      <c r="J79" s="58"/>
      <c r="K79" s="89"/>
    </row>
    <row r="80" spans="1:11">
      <c r="A80" s="1"/>
      <c r="B80" s="22"/>
      <c r="C80" s="21" t="s">
        <v>1</v>
      </c>
      <c r="D80" s="1"/>
      <c r="E80" s="58"/>
      <c r="F80" s="58"/>
      <c r="G80" s="58"/>
      <c r="H80" s="58"/>
      <c r="I80" s="119"/>
      <c r="J80" s="58"/>
      <c r="K80" s="89"/>
    </row>
    <row r="81" spans="1:11" ht="15" customHeight="1">
      <c r="A81" s="1"/>
      <c r="B81" s="22"/>
      <c r="C81" s="1"/>
      <c r="D81" s="1"/>
      <c r="E81" s="134" t="str">
        <f>F6</f>
        <v>VŠE - Posluchárna 104 JM</v>
      </c>
      <c r="F81" s="135"/>
      <c r="G81" s="135"/>
      <c r="H81" s="135"/>
      <c r="I81" s="119"/>
      <c r="J81" s="58"/>
      <c r="K81" s="89"/>
    </row>
    <row r="82" spans="1:11">
      <c r="A82" s="1"/>
      <c r="B82" s="22"/>
      <c r="C82" s="21" t="s">
        <v>2</v>
      </c>
      <c r="D82" s="1"/>
      <c r="E82" s="58"/>
      <c r="F82" s="58"/>
      <c r="G82" s="58"/>
      <c r="H82" s="58"/>
      <c r="I82" s="119"/>
      <c r="J82" s="58"/>
      <c r="K82" s="89"/>
    </row>
    <row r="83" spans="1:11" ht="15" customHeight="1">
      <c r="A83" s="1"/>
      <c r="B83" s="22"/>
      <c r="C83" s="1"/>
      <c r="D83" s="1"/>
      <c r="E83" s="136" t="str">
        <f>E9</f>
        <v>I - Vybavení interiéru</v>
      </c>
      <c r="F83" s="137"/>
      <c r="G83" s="137"/>
      <c r="H83" s="137"/>
      <c r="I83" s="119"/>
      <c r="J83" s="58"/>
      <c r="K83" s="89"/>
    </row>
    <row r="84" spans="1:11">
      <c r="A84" s="1"/>
      <c r="B84" s="22"/>
      <c r="C84" s="1"/>
      <c r="D84" s="1"/>
      <c r="E84" s="58"/>
      <c r="F84" s="58"/>
      <c r="G84" s="58"/>
      <c r="H84" s="58"/>
      <c r="I84" s="119"/>
      <c r="J84" s="58"/>
      <c r="K84" s="89"/>
    </row>
    <row r="85" spans="1:11">
      <c r="A85" s="1"/>
      <c r="B85" s="22"/>
      <c r="C85" s="21" t="s">
        <v>7</v>
      </c>
      <c r="D85" s="1"/>
      <c r="E85" s="58"/>
      <c r="F85" s="59" t="str">
        <f>F12</f>
        <v xml:space="preserve"> </v>
      </c>
      <c r="G85" s="58"/>
      <c r="H85" s="58"/>
      <c r="I85" s="120" t="s">
        <v>9</v>
      </c>
      <c r="J85" s="90">
        <f>IF(J12="","",J12)</f>
        <v>45597</v>
      </c>
      <c r="K85" s="89"/>
    </row>
    <row r="86" spans="1:11">
      <c r="A86" s="1"/>
      <c r="B86" s="22"/>
      <c r="C86" s="1"/>
      <c r="D86" s="1"/>
      <c r="E86" s="58"/>
      <c r="F86" s="58"/>
      <c r="G86" s="58"/>
      <c r="H86" s="58"/>
      <c r="I86" s="119"/>
      <c r="J86" s="58"/>
      <c r="K86" s="89"/>
    </row>
    <row r="87" spans="1:11">
      <c r="A87" s="1"/>
      <c r="B87" s="22"/>
      <c r="C87" s="21" t="s">
        <v>10</v>
      </c>
      <c r="D87" s="1"/>
      <c r="E87" s="58"/>
      <c r="F87" s="59" t="str">
        <f>E15</f>
        <v xml:space="preserve">VŠE </v>
      </c>
      <c r="G87" s="58"/>
      <c r="H87" s="58"/>
      <c r="I87" s="120" t="s">
        <v>15</v>
      </c>
      <c r="J87" s="103">
        <f>E21</f>
        <v>0</v>
      </c>
      <c r="K87" s="89"/>
    </row>
    <row r="88" spans="1:11">
      <c r="A88" s="1"/>
      <c r="B88" s="22"/>
      <c r="C88" s="21" t="s">
        <v>14</v>
      </c>
      <c r="D88" s="1"/>
      <c r="E88" s="58"/>
      <c r="F88" s="59" t="str">
        <f>IF(E18="","",E18)</f>
        <v/>
      </c>
      <c r="G88" s="58"/>
      <c r="H88" s="58"/>
      <c r="I88" s="120" t="s">
        <v>16</v>
      </c>
      <c r="J88" s="103">
        <f>E24</f>
        <v>0</v>
      </c>
      <c r="K88" s="89"/>
    </row>
    <row r="89" spans="1:11">
      <c r="A89" s="1"/>
      <c r="B89" s="22"/>
      <c r="C89" s="1"/>
      <c r="D89" s="1"/>
      <c r="E89" s="58"/>
      <c r="F89" s="58"/>
      <c r="G89" s="58"/>
      <c r="H89" s="58"/>
      <c r="I89" s="119"/>
      <c r="J89" s="58"/>
      <c r="K89" s="89"/>
    </row>
    <row r="90" spans="1:11">
      <c r="A90" s="1"/>
      <c r="B90" s="22"/>
      <c r="C90" s="31" t="s">
        <v>34</v>
      </c>
      <c r="D90" s="26"/>
      <c r="E90" s="74"/>
      <c r="F90" s="74"/>
      <c r="G90" s="74"/>
      <c r="H90" s="74"/>
      <c r="I90" s="130"/>
      <c r="J90" s="104" t="s">
        <v>35</v>
      </c>
      <c r="K90" s="105"/>
    </row>
    <row r="91" spans="1:11">
      <c r="A91" s="1"/>
      <c r="B91" s="22"/>
      <c r="C91" s="1"/>
      <c r="D91" s="1"/>
      <c r="E91" s="58"/>
      <c r="F91" s="58"/>
      <c r="G91" s="58"/>
      <c r="H91" s="58"/>
      <c r="I91" s="119"/>
      <c r="J91" s="58"/>
      <c r="K91" s="89"/>
    </row>
    <row r="92" spans="1:11" ht="15.75">
      <c r="A92" s="1"/>
      <c r="B92" s="22"/>
      <c r="C92" s="32" t="s">
        <v>36</v>
      </c>
      <c r="D92" s="1"/>
      <c r="E92" s="58"/>
      <c r="F92" s="58"/>
      <c r="G92" s="58"/>
      <c r="H92" s="58"/>
      <c r="I92" s="119"/>
      <c r="J92" s="95">
        <f>J114</f>
        <v>0</v>
      </c>
      <c r="K92" s="89"/>
    </row>
    <row r="93" spans="1:11">
      <c r="A93" s="7"/>
      <c r="B93" s="33"/>
      <c r="C93" s="7"/>
      <c r="D93" s="8" t="s">
        <v>37</v>
      </c>
      <c r="E93" s="75"/>
      <c r="F93" s="75"/>
      <c r="G93" s="75"/>
      <c r="H93" s="75"/>
      <c r="I93" s="131"/>
      <c r="J93" s="106">
        <f>J115</f>
        <v>0</v>
      </c>
      <c r="K93" s="107"/>
    </row>
    <row r="94" spans="1:11">
      <c r="A94" s="9"/>
      <c r="B94" s="34"/>
      <c r="C94" s="9"/>
      <c r="D94" s="10" t="s">
        <v>38</v>
      </c>
      <c r="E94" s="76"/>
      <c r="F94" s="76"/>
      <c r="G94" s="76"/>
      <c r="H94" s="76"/>
      <c r="I94" s="132"/>
      <c r="J94" s="108">
        <f>J116</f>
        <v>0</v>
      </c>
      <c r="K94" s="109"/>
    </row>
    <row r="95" spans="1:11">
      <c r="A95" s="1"/>
      <c r="B95" s="22"/>
      <c r="C95" s="1"/>
      <c r="D95" s="1"/>
      <c r="E95" s="58"/>
      <c r="F95" s="58"/>
      <c r="G95" s="58"/>
      <c r="H95" s="58"/>
      <c r="I95" s="119"/>
      <c r="J95" s="58"/>
      <c r="K95" s="89"/>
    </row>
    <row r="96" spans="1:11">
      <c r="A96" s="1"/>
      <c r="B96" s="27"/>
      <c r="C96" s="28"/>
      <c r="D96" s="28"/>
      <c r="E96" s="72"/>
      <c r="F96" s="72"/>
      <c r="G96" s="72"/>
      <c r="H96" s="72"/>
      <c r="I96" s="128"/>
      <c r="J96" s="72"/>
      <c r="K96" s="101"/>
    </row>
    <row r="100" spans="1:11">
      <c r="A100" s="1"/>
      <c r="B100" s="29"/>
      <c r="C100" s="30"/>
      <c r="D100" s="30"/>
      <c r="E100" s="73"/>
      <c r="F100" s="73"/>
      <c r="G100" s="73"/>
      <c r="H100" s="73"/>
      <c r="I100" s="129"/>
      <c r="J100" s="73"/>
      <c r="K100" s="102"/>
    </row>
    <row r="101" spans="1:11" ht="18">
      <c r="A101" s="1"/>
      <c r="B101" s="22"/>
      <c r="C101" s="20" t="s">
        <v>39</v>
      </c>
      <c r="D101" s="1"/>
      <c r="E101" s="58"/>
      <c r="F101" s="58"/>
      <c r="G101" s="58"/>
      <c r="H101" s="58"/>
      <c r="I101" s="119"/>
      <c r="J101" s="58"/>
      <c r="K101" s="89"/>
    </row>
    <row r="102" spans="1:11">
      <c r="A102" s="1"/>
      <c r="B102" s="22"/>
      <c r="C102" s="1"/>
      <c r="D102" s="1"/>
      <c r="E102" s="58"/>
      <c r="F102" s="58"/>
      <c r="G102" s="58"/>
      <c r="H102" s="58"/>
      <c r="I102" s="119"/>
      <c r="J102" s="58"/>
      <c r="K102" s="89"/>
    </row>
    <row r="103" spans="1:11">
      <c r="A103" s="1"/>
      <c r="B103" s="22"/>
      <c r="C103" s="21" t="s">
        <v>1</v>
      </c>
      <c r="D103" s="1"/>
      <c r="E103" s="58"/>
      <c r="F103" s="58"/>
      <c r="G103" s="58"/>
      <c r="H103" s="58"/>
      <c r="I103" s="119"/>
      <c r="J103" s="58"/>
      <c r="K103" s="89"/>
    </row>
    <row r="104" spans="1:11" ht="15" customHeight="1">
      <c r="A104" s="1"/>
      <c r="B104" s="22"/>
      <c r="C104" s="1"/>
      <c r="D104" s="1"/>
      <c r="E104" s="134" t="str">
        <f>F6</f>
        <v>VŠE - Posluchárna 104 JM</v>
      </c>
      <c r="F104" s="135"/>
      <c r="G104" s="135"/>
      <c r="H104" s="135"/>
      <c r="I104" s="119"/>
      <c r="J104" s="58"/>
      <c r="K104" s="89"/>
    </row>
    <row r="105" spans="1:11">
      <c r="A105" s="1"/>
      <c r="B105" s="22"/>
      <c r="C105" s="21" t="s">
        <v>2</v>
      </c>
      <c r="D105" s="1"/>
      <c r="E105" s="58"/>
      <c r="F105" s="58"/>
      <c r="G105" s="58"/>
      <c r="H105" s="58"/>
      <c r="I105" s="119"/>
      <c r="J105" s="58"/>
      <c r="K105" s="89"/>
    </row>
    <row r="106" spans="1:11" ht="15" customHeight="1">
      <c r="A106" s="1"/>
      <c r="B106" s="22"/>
      <c r="C106" s="1"/>
      <c r="D106" s="1"/>
      <c r="E106" s="136" t="str">
        <f>E9</f>
        <v>I - Vybavení interiéru</v>
      </c>
      <c r="F106" s="137"/>
      <c r="G106" s="137"/>
      <c r="H106" s="137"/>
      <c r="I106" s="119"/>
      <c r="J106" s="58"/>
      <c r="K106" s="89"/>
    </row>
    <row r="107" spans="1:11">
      <c r="A107" s="1"/>
      <c r="B107" s="22"/>
      <c r="C107" s="1"/>
      <c r="D107" s="1"/>
      <c r="E107" s="58"/>
      <c r="F107" s="58"/>
      <c r="G107" s="58"/>
      <c r="H107" s="58"/>
      <c r="I107" s="119"/>
      <c r="J107" s="58"/>
      <c r="K107" s="89"/>
    </row>
    <row r="108" spans="1:11">
      <c r="A108" s="1"/>
      <c r="B108" s="22"/>
      <c r="C108" s="21" t="s">
        <v>7</v>
      </c>
      <c r="D108" s="1"/>
      <c r="E108" s="58"/>
      <c r="F108" s="59" t="str">
        <f>F12</f>
        <v xml:space="preserve"> </v>
      </c>
      <c r="G108" s="58"/>
      <c r="H108" s="58"/>
      <c r="I108" s="120" t="s">
        <v>9</v>
      </c>
      <c r="J108" s="90">
        <f>IF(J12="","",J12)</f>
        <v>45597</v>
      </c>
      <c r="K108" s="89"/>
    </row>
    <row r="109" spans="1:11">
      <c r="A109" s="1"/>
      <c r="B109" s="22"/>
      <c r="C109" s="1"/>
      <c r="D109" s="1"/>
      <c r="E109" s="58"/>
      <c r="F109" s="58"/>
      <c r="G109" s="58"/>
      <c r="H109" s="58"/>
      <c r="I109" s="119"/>
      <c r="J109" s="58"/>
      <c r="K109" s="89"/>
    </row>
    <row r="110" spans="1:11">
      <c r="A110" s="1"/>
      <c r="B110" s="22"/>
      <c r="C110" s="21" t="s">
        <v>10</v>
      </c>
      <c r="D110" s="1"/>
      <c r="E110" s="58"/>
      <c r="F110" s="59" t="str">
        <f>E15</f>
        <v xml:space="preserve">VŠE </v>
      </c>
      <c r="G110" s="58"/>
      <c r="H110" s="58"/>
      <c r="I110" s="120" t="s">
        <v>15</v>
      </c>
      <c r="J110" s="103">
        <f>E21</f>
        <v>0</v>
      </c>
      <c r="K110" s="89"/>
    </row>
    <row r="111" spans="1:11">
      <c r="A111" s="1"/>
      <c r="B111" s="22"/>
      <c r="C111" s="21" t="s">
        <v>14</v>
      </c>
      <c r="D111" s="1"/>
      <c r="E111" s="58"/>
      <c r="F111" s="59" t="str">
        <f>IF(E18="","",E18)</f>
        <v/>
      </c>
      <c r="G111" s="58"/>
      <c r="H111" s="58"/>
      <c r="I111" s="120" t="s">
        <v>16</v>
      </c>
      <c r="J111" s="103">
        <f>E24</f>
        <v>0</v>
      </c>
      <c r="K111" s="89"/>
    </row>
    <row r="112" spans="1:11">
      <c r="A112" s="1"/>
      <c r="B112" s="22"/>
      <c r="C112" s="1"/>
      <c r="D112" s="1"/>
      <c r="E112" s="58"/>
      <c r="F112" s="58"/>
      <c r="G112" s="58"/>
      <c r="H112" s="58"/>
      <c r="I112" s="119"/>
      <c r="J112" s="58"/>
      <c r="K112" s="89"/>
    </row>
    <row r="113" spans="1:11">
      <c r="A113" s="11"/>
      <c r="B113" s="35"/>
      <c r="C113" s="12" t="s">
        <v>40</v>
      </c>
      <c r="D113" s="13" t="s">
        <v>41</v>
      </c>
      <c r="E113" s="77" t="s">
        <v>42</v>
      </c>
      <c r="F113" s="77" t="s">
        <v>43</v>
      </c>
      <c r="G113" s="77" t="s">
        <v>44</v>
      </c>
      <c r="H113" s="77" t="s">
        <v>45</v>
      </c>
      <c r="I113" s="133" t="s">
        <v>46</v>
      </c>
      <c r="J113" s="77" t="s">
        <v>35</v>
      </c>
      <c r="K113" s="110" t="s">
        <v>47</v>
      </c>
    </row>
    <row r="114" spans="1:11" ht="15.75">
      <c r="A114" s="1"/>
      <c r="B114" s="22"/>
      <c r="C114" s="36" t="s">
        <v>48</v>
      </c>
      <c r="D114" s="1"/>
      <c r="E114" s="58"/>
      <c r="F114" s="58"/>
      <c r="G114" s="58"/>
      <c r="H114" s="58"/>
      <c r="I114" s="119"/>
      <c r="J114" s="111">
        <f>J115</f>
        <v>0</v>
      </c>
      <c r="K114" s="89"/>
    </row>
    <row r="115" spans="1:11" ht="15.75">
      <c r="A115" s="14"/>
      <c r="B115" s="37"/>
      <c r="C115" s="14"/>
      <c r="D115" s="38"/>
      <c r="E115" s="78" t="s">
        <v>49</v>
      </c>
      <c r="F115" s="78" t="s">
        <v>50</v>
      </c>
      <c r="G115" s="79"/>
      <c r="H115" s="79"/>
      <c r="I115" s="39"/>
      <c r="J115" s="112">
        <f>J116</f>
        <v>0</v>
      </c>
      <c r="K115" s="113"/>
    </row>
    <row r="116" spans="1:11">
      <c r="A116" s="14"/>
      <c r="B116" s="37"/>
      <c r="C116" s="14"/>
      <c r="D116" s="38"/>
      <c r="E116" s="80" t="s">
        <v>51</v>
      </c>
      <c r="F116" s="80" t="s">
        <v>52</v>
      </c>
      <c r="G116" s="79"/>
      <c r="H116" s="79"/>
      <c r="I116" s="39"/>
      <c r="J116" s="114">
        <f>SUM(J117:J120)</f>
        <v>0</v>
      </c>
      <c r="K116" s="113"/>
    </row>
    <row r="117" spans="1:11" ht="120">
      <c r="A117" s="1"/>
      <c r="B117" s="40"/>
      <c r="C117" s="15" t="s">
        <v>53</v>
      </c>
      <c r="D117" s="15"/>
      <c r="E117" s="81"/>
      <c r="F117" s="82" t="s">
        <v>56</v>
      </c>
      <c r="G117" s="83" t="s">
        <v>54</v>
      </c>
      <c r="H117" s="84">
        <v>192</v>
      </c>
      <c r="I117" s="16">
        <v>0</v>
      </c>
      <c r="J117" s="115">
        <f>ROUND(I117*H117,2)</f>
        <v>0</v>
      </c>
      <c r="K117" s="116" t="s">
        <v>5</v>
      </c>
    </row>
    <row r="118" spans="1:11" ht="114.95" customHeight="1">
      <c r="A118" s="1"/>
      <c r="B118" s="40"/>
      <c r="C118" s="15">
        <v>2</v>
      </c>
      <c r="D118" s="15"/>
      <c r="E118" s="81"/>
      <c r="F118" s="85" t="s">
        <v>195</v>
      </c>
      <c r="G118" s="83" t="s">
        <v>54</v>
      </c>
      <c r="H118" s="84">
        <v>1</v>
      </c>
      <c r="I118" s="16">
        <v>0</v>
      </c>
      <c r="J118" s="115">
        <f>ROUND(I118*H118,2)</f>
        <v>0</v>
      </c>
      <c r="K118" s="116"/>
    </row>
    <row r="119" spans="1:11" ht="24">
      <c r="A119" s="1"/>
      <c r="B119" s="40"/>
      <c r="C119" s="15">
        <v>3</v>
      </c>
      <c r="D119" s="15"/>
      <c r="E119" s="81"/>
      <c r="F119" s="82" t="s">
        <v>55</v>
      </c>
      <c r="G119" s="83" t="s">
        <v>54</v>
      </c>
      <c r="H119" s="84">
        <v>192</v>
      </c>
      <c r="I119" s="16">
        <v>0</v>
      </c>
      <c r="J119" s="115">
        <f>ROUND(I119*H119,2)</f>
        <v>0</v>
      </c>
      <c r="K119" s="116"/>
    </row>
    <row r="120" spans="1:11" ht="99.95" customHeight="1">
      <c r="A120" s="1"/>
      <c r="B120" s="40"/>
      <c r="C120" s="15">
        <v>4</v>
      </c>
      <c r="D120" s="15"/>
      <c r="E120" s="81"/>
      <c r="F120" s="82" t="s">
        <v>57</v>
      </c>
      <c r="G120" s="83" t="s">
        <v>54</v>
      </c>
      <c r="H120" s="84">
        <v>1</v>
      </c>
      <c r="I120" s="16">
        <v>0</v>
      </c>
      <c r="J120" s="115">
        <f>ROUND(I120*H120,2)</f>
        <v>0</v>
      </c>
      <c r="K120" s="116" t="s">
        <v>5</v>
      </c>
    </row>
    <row r="121" spans="1:11">
      <c r="A121" s="1"/>
      <c r="B121" s="27"/>
      <c r="C121" s="28"/>
      <c r="D121" s="28"/>
      <c r="E121" s="72"/>
      <c r="F121" s="72"/>
      <c r="G121" s="72"/>
      <c r="H121" s="72"/>
      <c r="I121" s="128"/>
      <c r="J121" s="72"/>
      <c r="K121" s="101"/>
    </row>
    <row r="134" spans="6:6">
      <c r="F134" s="86"/>
    </row>
  </sheetData>
  <sheetProtection password="CA50" sheet="1" objects="1" scenarios="1"/>
  <mergeCells count="8">
    <mergeCell ref="E104:H104"/>
    <mergeCell ref="E106:H106"/>
    <mergeCell ref="E7:H7"/>
    <mergeCell ref="E9:H9"/>
    <mergeCell ref="E18:H18"/>
    <mergeCell ref="E27:H27"/>
    <mergeCell ref="E81:H81"/>
    <mergeCell ref="E83:H8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9"/>
  <sheetViews>
    <sheetView workbookViewId="0">
      <selection activeCell="B51" sqref="B51"/>
    </sheetView>
  </sheetViews>
  <sheetFormatPr defaultRowHeight="15"/>
  <sheetData>
    <row r="1" spans="1:2" ht="18">
      <c r="A1" s="41" t="s">
        <v>60</v>
      </c>
      <c r="B1" s="42"/>
    </row>
    <row r="2" spans="1:2">
      <c r="A2" s="43"/>
    </row>
    <row r="3" spans="1:2">
      <c r="A3" s="43" t="s">
        <v>61</v>
      </c>
    </row>
    <row r="4" spans="1:2">
      <c r="A4" s="43" t="s">
        <v>62</v>
      </c>
    </row>
    <row r="5" spans="1:2">
      <c r="A5" s="44" t="s">
        <v>63</v>
      </c>
    </row>
    <row r="6" spans="1:2">
      <c r="A6" s="44" t="s">
        <v>64</v>
      </c>
    </row>
    <row r="7" spans="1:2">
      <c r="A7" s="45">
        <v>39660</v>
      </c>
    </row>
    <row r="8" spans="1:2">
      <c r="A8" s="44">
        <v>17</v>
      </c>
      <c r="B8" s="44" t="s">
        <v>65</v>
      </c>
    </row>
    <row r="9" spans="1:2">
      <c r="A9" s="44" t="s">
        <v>66</v>
      </c>
      <c r="B9" s="44" t="s">
        <v>67</v>
      </c>
    </row>
    <row r="10" spans="1:2">
      <c r="A10" s="44" t="s">
        <v>68</v>
      </c>
      <c r="B10" s="44" t="s">
        <v>69</v>
      </c>
    </row>
    <row r="11" spans="1:2">
      <c r="A11" s="44" t="s">
        <v>70</v>
      </c>
      <c r="B11" s="44" t="s">
        <v>71</v>
      </c>
    </row>
    <row r="12" spans="1:2">
      <c r="A12" s="44" t="s">
        <v>72</v>
      </c>
      <c r="B12" s="44" t="s">
        <v>73</v>
      </c>
    </row>
    <row r="13" spans="1:2">
      <c r="A13" s="44" t="s">
        <v>74</v>
      </c>
      <c r="B13" s="44" t="s">
        <v>75</v>
      </c>
    </row>
    <row r="14" spans="1:2">
      <c r="A14" s="44" t="s">
        <v>76</v>
      </c>
      <c r="B14" s="44" t="s">
        <v>77</v>
      </c>
    </row>
    <row r="15" spans="1:2">
      <c r="A15" s="44" t="s">
        <v>78</v>
      </c>
      <c r="B15" s="44" t="s">
        <v>79</v>
      </c>
    </row>
    <row r="16" spans="1:2">
      <c r="A16" s="44" t="s">
        <v>80</v>
      </c>
      <c r="B16" s="44" t="s">
        <v>81</v>
      </c>
    </row>
    <row r="17" spans="1:2">
      <c r="A17" s="44" t="s">
        <v>82</v>
      </c>
      <c r="B17" s="44" t="s">
        <v>83</v>
      </c>
    </row>
    <row r="18" spans="1:2">
      <c r="A18" s="44" t="s">
        <v>84</v>
      </c>
      <c r="B18" s="44" t="s">
        <v>85</v>
      </c>
    </row>
    <row r="19" spans="1:2">
      <c r="A19" s="44" t="s">
        <v>86</v>
      </c>
      <c r="B19" s="44" t="s">
        <v>87</v>
      </c>
    </row>
    <row r="20" spans="1:2">
      <c r="A20" s="44" t="s">
        <v>88</v>
      </c>
      <c r="B20" s="44" t="s">
        <v>89</v>
      </c>
    </row>
    <row r="21" spans="1:2">
      <c r="A21" s="44" t="s">
        <v>90</v>
      </c>
      <c r="B21" s="44" t="s">
        <v>91</v>
      </c>
    </row>
    <row r="22" spans="1:2">
      <c r="A22" s="44" t="s">
        <v>92</v>
      </c>
      <c r="B22" s="44" t="s">
        <v>93</v>
      </c>
    </row>
    <row r="23" spans="1:2">
      <c r="A23" s="44" t="s">
        <v>94</v>
      </c>
      <c r="B23" s="44" t="s">
        <v>95</v>
      </c>
    </row>
    <row r="24" spans="1:2">
      <c r="A24" s="44" t="s">
        <v>96</v>
      </c>
      <c r="B24" s="44" t="s">
        <v>97</v>
      </c>
    </row>
    <row r="25" spans="1:2">
      <c r="A25" s="44" t="s">
        <v>98</v>
      </c>
      <c r="B25" s="44" t="s">
        <v>99</v>
      </c>
    </row>
    <row r="26" spans="1:2">
      <c r="A26" s="44" t="s">
        <v>100</v>
      </c>
      <c r="B26" s="44" t="s">
        <v>101</v>
      </c>
    </row>
    <row r="27" spans="1:2">
      <c r="A27" s="44" t="s">
        <v>102</v>
      </c>
      <c r="B27" s="44" t="s">
        <v>103</v>
      </c>
    </row>
    <row r="28" spans="1:2">
      <c r="A28" s="44" t="s">
        <v>104</v>
      </c>
      <c r="B28" s="44" t="s">
        <v>105</v>
      </c>
    </row>
    <row r="29" spans="1:2">
      <c r="A29" s="44" t="s">
        <v>106</v>
      </c>
      <c r="B29" s="44" t="s">
        <v>107</v>
      </c>
    </row>
    <row r="30" spans="1:2">
      <c r="A30" s="44" t="s">
        <v>108</v>
      </c>
      <c r="B30" s="44" t="s">
        <v>109</v>
      </c>
    </row>
    <row r="31" spans="1:2">
      <c r="A31" s="44" t="s">
        <v>110</v>
      </c>
      <c r="B31" s="44" t="s">
        <v>111</v>
      </c>
    </row>
    <row r="32" spans="1:2">
      <c r="A32" s="44" t="s">
        <v>112</v>
      </c>
      <c r="B32" s="44" t="s">
        <v>113</v>
      </c>
    </row>
    <row r="33" spans="1:2">
      <c r="A33" s="44" t="s">
        <v>114</v>
      </c>
      <c r="B33" s="44" t="s">
        <v>115</v>
      </c>
    </row>
    <row r="34" spans="1:2">
      <c r="A34" s="44" t="s">
        <v>116</v>
      </c>
      <c r="B34" s="44" t="s">
        <v>117</v>
      </c>
    </row>
    <row r="35" spans="1:2">
      <c r="A35" s="44" t="s">
        <v>118</v>
      </c>
      <c r="B35" s="44" t="s">
        <v>119</v>
      </c>
    </row>
    <row r="36" spans="1:2">
      <c r="A36" s="44" t="s">
        <v>120</v>
      </c>
      <c r="B36" s="44" t="s">
        <v>121</v>
      </c>
    </row>
    <row r="37" spans="1:2">
      <c r="A37" s="44" t="s">
        <v>122</v>
      </c>
      <c r="B37" s="44" t="s">
        <v>123</v>
      </c>
    </row>
    <row r="38" spans="1:2">
      <c r="A38" s="44" t="s">
        <v>124</v>
      </c>
      <c r="B38" s="44" t="s">
        <v>125</v>
      </c>
    </row>
    <row r="39" spans="1:2">
      <c r="A39" s="44" t="s">
        <v>126</v>
      </c>
      <c r="B39" s="44" t="s">
        <v>127</v>
      </c>
    </row>
    <row r="40" spans="1:2">
      <c r="A40" s="44" t="s">
        <v>128</v>
      </c>
      <c r="B40" s="44" t="s">
        <v>129</v>
      </c>
    </row>
    <row r="41" spans="1:2">
      <c r="A41" s="44" t="s">
        <v>130</v>
      </c>
      <c r="B41" s="44" t="s">
        <v>131</v>
      </c>
    </row>
    <row r="42" spans="1:2">
      <c r="A42" s="44" t="s">
        <v>132</v>
      </c>
      <c r="B42" s="44" t="s">
        <v>133</v>
      </c>
    </row>
    <row r="43" spans="1:2">
      <c r="A43" s="44" t="s">
        <v>134</v>
      </c>
      <c r="B43" s="44" t="s">
        <v>135</v>
      </c>
    </row>
    <row r="44" spans="1:2">
      <c r="A44" s="44" t="s">
        <v>136</v>
      </c>
      <c r="B44" s="44" t="s">
        <v>137</v>
      </c>
    </row>
    <row r="45" spans="1:2">
      <c r="A45" s="44" t="s">
        <v>138</v>
      </c>
      <c r="B45" s="44" t="s">
        <v>139</v>
      </c>
    </row>
    <row r="46" spans="1:2">
      <c r="A46" s="44" t="s">
        <v>140</v>
      </c>
      <c r="B46" s="44" t="s">
        <v>141</v>
      </c>
    </row>
    <row r="47" spans="1:2">
      <c r="A47" s="44" t="s">
        <v>142</v>
      </c>
      <c r="B47" s="44" t="s">
        <v>143</v>
      </c>
    </row>
    <row r="48" spans="1:2">
      <c r="A48" s="44" t="s">
        <v>144</v>
      </c>
      <c r="B48" s="44" t="s">
        <v>145</v>
      </c>
    </row>
    <row r="49" spans="1:2">
      <c r="A49" s="44" t="s">
        <v>146</v>
      </c>
      <c r="B49" s="44" t="s">
        <v>147</v>
      </c>
    </row>
    <row r="50" spans="1:2">
      <c r="A50" s="44" t="s">
        <v>148</v>
      </c>
      <c r="B50" s="44" t="s">
        <v>149</v>
      </c>
    </row>
    <row r="51" spans="1:2">
      <c r="A51" s="44" t="s">
        <v>150</v>
      </c>
      <c r="B51" s="44" t="s">
        <v>151</v>
      </c>
    </row>
    <row r="52" spans="1:2">
      <c r="A52" s="44" t="s">
        <v>152</v>
      </c>
      <c r="B52" s="44" t="s">
        <v>153</v>
      </c>
    </row>
    <row r="53" spans="1:2">
      <c r="A53" s="44" t="s">
        <v>154</v>
      </c>
      <c r="B53" s="44" t="s">
        <v>155</v>
      </c>
    </row>
    <row r="54" spans="1:2">
      <c r="A54" s="44" t="s">
        <v>156</v>
      </c>
      <c r="B54" s="44" t="s">
        <v>157</v>
      </c>
    </row>
    <row r="55" spans="1:2">
      <c r="A55" s="44" t="s">
        <v>158</v>
      </c>
      <c r="B55" s="44" t="s">
        <v>159</v>
      </c>
    </row>
    <row r="56" spans="1:2">
      <c r="A56" s="44" t="s">
        <v>160</v>
      </c>
      <c r="B56" s="44" t="s">
        <v>161</v>
      </c>
    </row>
    <row r="57" spans="1:2">
      <c r="A57" s="44" t="s">
        <v>162</v>
      </c>
      <c r="B57" s="44" t="s">
        <v>163</v>
      </c>
    </row>
    <row r="58" spans="1:2">
      <c r="A58" s="44" t="s">
        <v>164</v>
      </c>
      <c r="B58" s="44" t="s">
        <v>165</v>
      </c>
    </row>
    <row r="59" spans="1:2">
      <c r="A59" s="44" t="s">
        <v>166</v>
      </c>
    </row>
    <row r="60" spans="1:2">
      <c r="A60" s="44" t="s">
        <v>167</v>
      </c>
    </row>
    <row r="61" spans="1:2">
      <c r="A61" s="44" t="s">
        <v>168</v>
      </c>
    </row>
    <row r="62" spans="1:2">
      <c r="A62" s="44" t="s">
        <v>169</v>
      </c>
    </row>
    <row r="63" spans="1:2">
      <c r="A63" s="44" t="s">
        <v>170</v>
      </c>
    </row>
    <row r="64" spans="1:2">
      <c r="A64" s="44" t="s">
        <v>171</v>
      </c>
    </row>
    <row r="65" spans="1:1">
      <c r="A65" s="44" t="s">
        <v>172</v>
      </c>
    </row>
    <row r="66" spans="1:1">
      <c r="A66" s="44" t="s">
        <v>173</v>
      </c>
    </row>
    <row r="67" spans="1:1">
      <c r="A67" s="44" t="s">
        <v>174</v>
      </c>
    </row>
    <row r="68" spans="1:1">
      <c r="A68" s="44" t="s">
        <v>175</v>
      </c>
    </row>
    <row r="69" spans="1:1">
      <c r="A69" s="44" t="s">
        <v>176</v>
      </c>
    </row>
  </sheetData>
  <sheetProtection password="CA5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4"/>
  <sheetViews>
    <sheetView workbookViewId="0">
      <selection activeCell="H52" sqref="H52"/>
    </sheetView>
  </sheetViews>
  <sheetFormatPr defaultRowHeight="15"/>
  <sheetData>
    <row r="1" spans="1:19" ht="18">
      <c r="A1" s="46" t="s">
        <v>177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>
      <c r="A2" s="49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5.75">
      <c r="A3" s="50" t="s">
        <v>178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9" ht="15.7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9" ht="15.75">
      <c r="A5" s="50" t="s">
        <v>179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9" ht="15.75">
      <c r="A6" s="50" t="s">
        <v>180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9" ht="15.75">
      <c r="A7" s="50" t="s">
        <v>181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9" ht="15.75">
      <c r="A8" s="50" t="s">
        <v>182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9" ht="15.7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9" ht="15.75">
      <c r="A10" s="50" t="s">
        <v>183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2" spans="1:19">
      <c r="A12" s="51"/>
      <c r="B12" s="51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1:19">
      <c r="A13" s="51"/>
      <c r="B13" s="51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</row>
    <row r="14" spans="1:19">
      <c r="A14" s="51"/>
      <c r="B14" s="51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</row>
  </sheetData>
  <sheetProtection password="CA50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R47"/>
  <sheetViews>
    <sheetView workbookViewId="0">
      <selection activeCell="K31" sqref="J31:K31"/>
    </sheetView>
  </sheetViews>
  <sheetFormatPr defaultRowHeight="15"/>
  <sheetData>
    <row r="1" spans="1:96" ht="18">
      <c r="A1" s="46" t="s">
        <v>184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96">
      <c r="A2" s="49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96" ht="15.75">
      <c r="A3" s="50" t="s">
        <v>185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</row>
    <row r="4" spans="1:96" ht="15.75">
      <c r="A4" s="50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</row>
    <row r="5" spans="1:96" ht="15.75">
      <c r="A5" s="50" t="s">
        <v>186</v>
      </c>
      <c r="B5" s="5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</row>
    <row r="6" spans="1:96" ht="15.75">
      <c r="A6" s="50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</row>
    <row r="7" spans="1:96" ht="15.75">
      <c r="A7" s="50" t="s">
        <v>187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</row>
    <row r="8" spans="1:96" ht="15.75">
      <c r="A8" s="50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</row>
    <row r="9" spans="1:96" ht="15.75">
      <c r="A9" s="50" t="s">
        <v>188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</row>
    <row r="10" spans="1:96" ht="15.75">
      <c r="A10" s="50"/>
      <c r="B10" s="54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</row>
    <row r="11" spans="1:96" ht="15.75">
      <c r="A11" s="50" t="s">
        <v>189</v>
      </c>
      <c r="B11" s="54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</row>
    <row r="12" spans="1:96" ht="15.75">
      <c r="A12" s="50"/>
      <c r="B12" s="54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</row>
    <row r="13" spans="1:96" ht="15.75">
      <c r="A13" s="50"/>
      <c r="B13" s="54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</row>
    <row r="14" spans="1:96" ht="15.75">
      <c r="A14" s="50"/>
      <c r="B14" s="54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</row>
    <row r="15" spans="1:96" ht="15.75">
      <c r="A15" s="50" t="s">
        <v>190</v>
      </c>
      <c r="B15" s="54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</row>
    <row r="16" spans="1:96" ht="15.75">
      <c r="A16" s="50"/>
      <c r="B16" s="55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</row>
    <row r="17" spans="1:96" ht="15.75">
      <c r="A17" s="50" t="s">
        <v>179</v>
      </c>
      <c r="B17" s="55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</row>
    <row r="18" spans="1:96" ht="15.75">
      <c r="A18" s="50"/>
      <c r="B18" s="55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</row>
    <row r="19" spans="1:96" ht="15.75">
      <c r="A19" s="50" t="s">
        <v>180</v>
      </c>
      <c r="B19" s="55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</row>
    <row r="20" spans="1:96" ht="15.75">
      <c r="A20" s="50"/>
      <c r="B20" s="55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</row>
    <row r="21" spans="1:96" ht="15.75">
      <c r="A21" s="50" t="s">
        <v>181</v>
      </c>
      <c r="B21" s="55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</row>
    <row r="22" spans="1:96" ht="15.75">
      <c r="A22" s="50"/>
      <c r="B22" s="55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</row>
    <row r="23" spans="1:96" ht="15.75">
      <c r="A23" s="50" t="s">
        <v>182</v>
      </c>
      <c r="B23" s="55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</row>
    <row r="24" spans="1:96" ht="15.75">
      <c r="A24" s="50"/>
      <c r="B24" s="55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</row>
    <row r="25" spans="1:96" ht="15.75">
      <c r="A25" s="50" t="s">
        <v>183</v>
      </c>
      <c r="B25" s="55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</row>
    <row r="26" spans="1:96" ht="15.75">
      <c r="A26" s="50"/>
      <c r="B26" s="55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</row>
    <row r="27" spans="1:96" ht="15.75">
      <c r="A27" s="50"/>
      <c r="B27" s="55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</row>
    <row r="28" spans="1:96" ht="15.75">
      <c r="A28" s="50"/>
      <c r="B28" s="55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</row>
    <row r="29" spans="1:96" ht="15.75">
      <c r="A29" s="50" t="s">
        <v>191</v>
      </c>
      <c r="B29" s="55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</row>
    <row r="30" spans="1:96" ht="15.75">
      <c r="A30" s="50"/>
      <c r="B30" s="55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</row>
    <row r="31" spans="1:96" ht="15.75">
      <c r="A31" s="50" t="s">
        <v>192</v>
      </c>
      <c r="B31" s="55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</row>
    <row r="32" spans="1:96" ht="15.75">
      <c r="A32" s="50"/>
      <c r="B32" s="55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</row>
    <row r="33" spans="1:96" ht="15.75">
      <c r="A33" s="50"/>
      <c r="B33" s="55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</row>
    <row r="34" spans="1:96" ht="15.75">
      <c r="A34" s="50"/>
      <c r="B34" s="55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</row>
    <row r="35" spans="1:96" ht="15.75">
      <c r="A35" s="50" t="s">
        <v>193</v>
      </c>
      <c r="B35" s="55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</row>
    <row r="36" spans="1:96" ht="15.75">
      <c r="A36" s="50"/>
      <c r="B36" s="55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</row>
    <row r="37" spans="1:96" ht="15.75">
      <c r="A37" s="50" t="s">
        <v>194</v>
      </c>
      <c r="B37" s="55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</row>
    <row r="38" spans="1:96" ht="15.75">
      <c r="A38" s="55"/>
      <c r="B38" s="55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</row>
    <row r="39" spans="1:96" ht="15.75">
      <c r="A39" s="55"/>
      <c r="B39" s="55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</row>
    <row r="40" spans="1:96" ht="15.75">
      <c r="A40" s="55"/>
      <c r="B40" s="55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</row>
    <row r="41" spans="1:96" ht="15.75">
      <c r="A41" s="55"/>
      <c r="B41" s="55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</row>
    <row r="42" spans="1:96" ht="15.75">
      <c r="A42" s="55"/>
      <c r="B42" s="55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</row>
    <row r="43" spans="1:96" ht="15.75">
      <c r="A43" s="55"/>
      <c r="B43" s="55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</row>
    <row r="44" spans="1:96" ht="15.75">
      <c r="A44" s="55"/>
      <c r="B44" s="55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</row>
    <row r="45" spans="1:96" ht="15.75">
      <c r="A45" s="55"/>
      <c r="B45" s="55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</row>
    <row r="46" spans="1:96" ht="15.75">
      <c r="A46" s="55"/>
      <c r="B46" s="55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</row>
    <row r="47" spans="1:96" ht="15.75">
      <c r="A47" s="55"/>
      <c r="B47" s="55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</row>
  </sheetData>
  <sheetProtection password="CA5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C67E854B357C4AA5DCFBB0259761EB" ma:contentTypeVersion="13" ma:contentTypeDescription="Vytvoří nový dokument" ma:contentTypeScope="" ma:versionID="9503f3758f002148b857c6a15ca278e7">
  <xsd:schema xmlns:xsd="http://www.w3.org/2001/XMLSchema" xmlns:xs="http://www.w3.org/2001/XMLSchema" xmlns:p="http://schemas.microsoft.com/office/2006/metadata/properties" xmlns:ns2="f8bb5f55-f7ed-469c-a7c2-f324ebd57be7" xmlns:ns3="77241950-2d33-4ddb-a3ca-c8110636c688" targetNamespace="http://schemas.microsoft.com/office/2006/metadata/properties" ma:root="true" ma:fieldsID="5479bb6b88fe18cd010667f3335227de" ns2:_="" ns3:_="">
    <xsd:import namespace="f8bb5f55-f7ed-469c-a7c2-f324ebd57be7"/>
    <xsd:import namespace="77241950-2d33-4ddb-a3ca-c8110636c6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b5f55-f7ed-469c-a7c2-f324ebd57b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abb5542-b20f-476f-b885-dfe2db7716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41950-2d33-4ddb-a3ca-c8110636c68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fe627a-62b6-4319-b7f6-2a165d91368c}" ma:internalName="TaxCatchAll" ma:showField="CatchAllData" ma:web="77241950-2d33-4ddb-a3ca-c8110636c6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bb5f55-f7ed-469c-a7c2-f324ebd57be7">
      <Terms xmlns="http://schemas.microsoft.com/office/infopath/2007/PartnerControls"/>
    </lcf76f155ced4ddcb4097134ff3c332f>
    <TaxCatchAll xmlns="77241950-2d33-4ddb-a3ca-c8110636c688" xsi:nil="true"/>
  </documentManagement>
</p:properties>
</file>

<file path=customXml/itemProps1.xml><?xml version="1.0" encoding="utf-8"?>
<ds:datastoreItem xmlns:ds="http://schemas.openxmlformats.org/officeDocument/2006/customXml" ds:itemID="{AC19B0FD-6F88-42F0-A6A7-1537C844B490}"/>
</file>

<file path=customXml/itemProps2.xml><?xml version="1.0" encoding="utf-8"?>
<ds:datastoreItem xmlns:ds="http://schemas.openxmlformats.org/officeDocument/2006/customXml" ds:itemID="{16ED1ED3-BE26-4125-B118-E56E241817DA}"/>
</file>

<file path=customXml/itemProps3.xml><?xml version="1.0" encoding="utf-8"?>
<ds:datastoreItem xmlns:ds="http://schemas.openxmlformats.org/officeDocument/2006/customXml" ds:itemID="{9AAEBB1E-2628-48A4-A376-773D5715ED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mobiliář</vt:lpstr>
      <vt:lpstr>příloha č.1</vt:lpstr>
      <vt:lpstr>příloha č.2</vt:lpstr>
      <vt:lpstr>příloha č.3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Borovička</dc:creator>
  <cp:lastModifiedBy>Borovic von Rabi</cp:lastModifiedBy>
  <dcterms:created xsi:type="dcterms:W3CDTF">2024-01-17T10:11:50Z</dcterms:created>
  <dcterms:modified xsi:type="dcterms:W3CDTF">2025-01-24T12:37:03Z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0x01010058C67E854B357C4AA5DCFBB0259761EB</vt:lpwstr>
  </property>
</Properties>
</file>