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60" yWindow="2320" windowWidth="32767" windowHeight="22840" activeTab="2"/>
  </bookViews>
  <sheets>
    <sheet name="Krycí list rozpočtu" sheetId="1" r:id="rId1"/>
    <sheet name="VORN" sheetId="2" r:id="rId2"/>
    <sheet name="Stavební rozpočet" sheetId="3" r:id="rId3"/>
  </sheets>
  <definedNames>
    <definedName name="_xlfn.SINGLE" hidden="1">#NAME?</definedName>
    <definedName name="vorn_sum">'VORN'!$I$37:$I$37</definedName>
  </definedNames>
  <calcPr fullCalcOnLoad="1"/>
</workbook>
</file>

<file path=xl/sharedStrings.xml><?xml version="1.0" encoding="utf-8"?>
<sst xmlns="http://schemas.openxmlformats.org/spreadsheetml/2006/main" count="521" uniqueCount="267">
  <si>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</si>
  <si>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</si>
  <si>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</si>
  <si>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</si>
  <si>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</si>
  <si>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</si>
  <si>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</si>
  <si>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</si>
  <si>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5</t>
  </si>
  <si>
    <t>6</t>
  </si>
  <si>
    <t>9</t>
  </si>
  <si>
    <t>104</t>
  </si>
  <si>
    <t>Poznámka:</t>
  </si>
  <si>
    <t>Kód</t>
  </si>
  <si>
    <t>Zkrácený popis</t>
  </si>
  <si>
    <t>Rozměry</t>
  </si>
  <si>
    <t>Doba výstavby:</t>
  </si>
  <si>
    <t>Začátek výstavby:</t>
  </si>
  <si>
    <t>Konec výstavby:</t>
  </si>
  <si>
    <t>Zpracováno dne:</t>
  </si>
  <si>
    <t>MJ</t>
  </si>
  <si>
    <t>m3</t>
  </si>
  <si>
    <t>m2</t>
  </si>
  <si>
    <t>kg</t>
  </si>
  <si>
    <t>m</t>
  </si>
  <si>
    <t>t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</si>
  <si>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</si>
  <si>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</si>
  <si>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</si>
  <si>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</si>
  <si>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</si>
  <si>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</si>
  <si>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</si>
  <si>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 </t>
  </si>
  <si>
    <t>Náklady (Kč)</t>
  </si>
  <si>
    <t>Dodávka</t>
  </si>
  <si>
    <t>Celkem:</t>
  </si>
  <si>
    <t>Montáž</t>
  </si>
  <si>
    <t>Celkem</t>
  </si>
  <si>
    <t>Cenová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</si>
  <si>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</si>
  <si>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</si>
  <si>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</si>
  <si>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</si>
  <si>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</si>
  <si>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</si>
  <si>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</si>
  <si>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</si>
  <si>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</si>
  <si>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</si>
  <si>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</si>
  <si>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</si>
  <si>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</si>
  <si>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</si>
  <si>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</si>
  <si>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</si>
  <si>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</si>
  <si>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</si>
  <si>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</si>
  <si>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</si>
  <si>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</si>
  <si>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</si>
  <si>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</si>
  <si>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</si>
  <si>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</si>
  <si>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</si>
  <si>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</si>
  <si>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</si>
  <si>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</si>
  <si>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</si>
  <si>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</si>
  <si>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</si>
  <si>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</si>
  <si>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Ztížené dopravní pod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</si>
  <si>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</si>
  <si>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</si>
  <si>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</si>
  <si>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</si>
  <si>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</si>
  <si>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</si>
  <si>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</si>
  <si>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</si>
  <si>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</si>
  <si>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</si>
  <si>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</si>
  <si>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</si>
  <si>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</si>
  <si>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</si>
  <si>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</si>
  <si>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</si>
  <si>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</si>
  <si>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</si>
  <si>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</si>
  <si>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</si>
  <si>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</si>
  <si>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</si>
  <si>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</si>
  <si>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</si>
  <si>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</si>
  <si>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</si>
  <si>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</si>
  <si>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</si>
  <si>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</si>
  <si>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</si>
  <si>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</si>
  <si>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</si>
  <si>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</si>
  <si>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</si>
  <si>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</si>
  <si>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</si>
  <si>
    <t>139711111</t>
  </si>
  <si>
    <t>Vykopávky v uzavřených prostorech v hornině třídy těžitelnosti I skupiny 1 až 3 ručně</t>
  </si>
  <si>
    <t>Zemní práce</t>
  </si>
  <si>
    <t>174151101</t>
  </si>
  <si>
    <t>výkop pro obnažení základů</t>
  </si>
  <si>
    <t>Zásyp jam, šachet rýh nebo kolem objektů sypaninou se zhutněním</t>
  </si>
  <si>
    <t>13,5</t>
  </si>
  <si>
    <t>Zakládání</t>
  </si>
  <si>
    <t>232221122</t>
  </si>
  <si>
    <t>Zaražení ocelových jehel svisle hmotnosti přes 15 do 70 kg/m dl od 0 do 5 m</t>
  </si>
  <si>
    <t>piloty</t>
  </si>
  <si>
    <t>STC.54879251.1</t>
  </si>
  <si>
    <t>trubka injektážní clonová injektáž</t>
  </si>
  <si>
    <t>SKA.650510.1.1</t>
  </si>
  <si>
    <t>injektážní hmota pro zemní clonové injektáže</t>
  </si>
  <si>
    <t>22710-375</t>
  </si>
  <si>
    <t>281604111</t>
  </si>
  <si>
    <t>Injektování aktivovanými směsmi nízkotlaké vzestupné tlakem do 0,6 MPa</t>
  </si>
  <si>
    <t>injektáž</t>
  </si>
  <si>
    <t>596injekt.1</t>
  </si>
  <si>
    <t>hmota pro zalití otvoru</t>
  </si>
  <si>
    <t>ks</t>
  </si>
  <si>
    <t>282604129</t>
  </si>
  <si>
    <t>Příplatek za injektování aktivovanými směsmi v podzemí</t>
  </si>
  <si>
    <t/>
  </si>
  <si>
    <t>150,00*0,30*0,30</t>
  </si>
  <si>
    <t>Součet</t>
  </si>
  <si>
    <t>3.110</t>
  </si>
  <si>
    <t>Geodetický monitoring vytipovaných staveb v průběhu provádění prací velmi přesná nivelace</t>
  </si>
  <si>
    <t>094002000.2</t>
  </si>
  <si>
    <t>Ostatní náklady související s výstavbou - časové omezení hlučných prací</t>
  </si>
  <si>
    <t>012002000</t>
  </si>
  <si>
    <t>Geodetické práce</t>
  </si>
  <si>
    <t>vytyčení sítí</t>
  </si>
  <si>
    <t>013203000</t>
  </si>
  <si>
    <t>Výrobní dokumentace stavby</t>
  </si>
  <si>
    <t>091003000</t>
  </si>
  <si>
    <t>tahová zkouška</t>
  </si>
  <si>
    <t>091003002</t>
  </si>
  <si>
    <t>Přeložky IS 170m viz pozn. pod tabulkou</t>
  </si>
  <si>
    <t>Úpravy povrchů, podlahy a osazování výplní</t>
  </si>
  <si>
    <t>628195001</t>
  </si>
  <si>
    <t>Očištění zdiva nebo betonu zdí a valů před započetím oprav ručně</t>
  </si>
  <si>
    <t>očištěbní základů</t>
  </si>
  <si>
    <t>150,00*0,30</t>
  </si>
  <si>
    <t>631312141</t>
  </si>
  <si>
    <t>Doplnění rýh v dosavadních mazaninách betonem prostým</t>
  </si>
  <si>
    <t>doplnění podlahy</t>
  </si>
  <si>
    <t>150,00*0,30*0,15</t>
  </si>
  <si>
    <t>631319175</t>
  </si>
  <si>
    <t>Příplatek k mazanině tl přes 120 do 240 mm za stržení povrchu spodní vrstvy před vložením výztuže</t>
  </si>
  <si>
    <t>6,75</t>
  </si>
  <si>
    <t>631362021</t>
  </si>
  <si>
    <t>Výztuž mazanin svařovanými sítěmi Kari</t>
  </si>
  <si>
    <t>150,00*0,30*26,64/6*1,15*0,001</t>
  </si>
  <si>
    <t>635111241</t>
  </si>
  <si>
    <t>Násyp pod podlahy z hrubého kameniva 8-16 se zhutněním</t>
  </si>
  <si>
    <t>pod podlahu</t>
  </si>
  <si>
    <t>Ostatní konstrukce a práce, bourání</t>
  </si>
  <si>
    <t>919735123</t>
  </si>
  <si>
    <t>Řezání stávajícího betonového krytu hl přes 100 do 150 mm</t>
  </si>
  <si>
    <t>řezání podlahy - pro výkop</t>
  </si>
  <si>
    <t>150,00</t>
  </si>
  <si>
    <t>965042241</t>
  </si>
  <si>
    <t>Bourání podkladů pod dlažby nebo mazanin betonových nebo z litého asfaltu tl přes 100 mm pl přes 4 m2</t>
  </si>
  <si>
    <t>vybourání rýhy v podlaze pro realizaci pilot</t>
  </si>
  <si>
    <t>965049112</t>
  </si>
  <si>
    <t>Příplatek k bourání betonových mazanin za bourání mazanin se svařovanou sítí tl přes 100 mm</t>
  </si>
  <si>
    <t>977151117</t>
  </si>
  <si>
    <t>Jádrové vrty diamantovými korunkami do stavebních materiálů D přes 80 do 90 mm</t>
  </si>
  <si>
    <t>jádrové vrty skrz základový pa</t>
  </si>
  <si>
    <t>977151119</t>
  </si>
  <si>
    <t>Jádrové vrty diamantovými korunkami do stavebních materiálů D přes 100 do 110 mm</t>
  </si>
  <si>
    <t>jádrové vrty skrz základový pas a břidlice</t>
  </si>
  <si>
    <t>SKA.650510.1</t>
  </si>
  <si>
    <t>expanzní hmota pro zalití otvoru</t>
  </si>
  <si>
    <t>985611112</t>
  </si>
  <si>
    <t>Vrtaná šroubovitá mikropilota pro zvýšení únostnosti základů D 100 mm</t>
  </si>
  <si>
    <t>šroubovitá pilota</t>
  </si>
  <si>
    <t>132,000*6,00</t>
  </si>
  <si>
    <t>985611119</t>
  </si>
  <si>
    <t>Příplatek k cenám vrtané šroubovité mikropiloty za práci ve stísněném prostoru</t>
  </si>
  <si>
    <t>132,0*6,00</t>
  </si>
  <si>
    <t>080001000.2</t>
  </si>
  <si>
    <t>zapravení sond stavebně technického průzkumu</t>
  </si>
  <si>
    <t>3.113</t>
  </si>
  <si>
    <t>Pasportizace stávajících objektů před výstavbou (1x) a po výstavbě (1x) 120 míst</t>
  </si>
  <si>
    <t>094104000</t>
  </si>
  <si>
    <t>Náklady na opatření BOZP</t>
  </si>
  <si>
    <t>079002000.1</t>
  </si>
  <si>
    <t>Ostatní provozní vlivy - Vyklizení prostor dotčených stavbou (věci v bytech a sklepích)</t>
  </si>
  <si>
    <t>kpl</t>
  </si>
  <si>
    <t>079002000.2</t>
  </si>
  <si>
    <t>Ostatní provozní vlivy - úklid schodiště a dvora</t>
  </si>
  <si>
    <t>997</t>
  </si>
  <si>
    <t>Přesun sutě</t>
  </si>
  <si>
    <t>997013211</t>
  </si>
  <si>
    <t>Vnitrostaveništní doprava suti a vybouraných hmot pro budovy v do 6 m ručně</t>
  </si>
  <si>
    <t>997013219</t>
  </si>
  <si>
    <t>Příplatek k vnitrostaveništní dopravě suti a vybouraných hmot za zvětšenou dopravu suti ZKD 10 m</t>
  </si>
  <si>
    <t>34,331*5 'Přepočtené koeficientem množství</t>
  </si>
  <si>
    <t>997013501</t>
  </si>
  <si>
    <t>Odvoz suti a vybouraných hmot na skládku nebo meziskládku do 1 km se složením</t>
  </si>
  <si>
    <t>997013509</t>
  </si>
  <si>
    <t>Příplatek k odvozu suti a vybouraných hmot na skládku ZKD 1 km přes 1 km</t>
  </si>
  <si>
    <t>34,331*15 'Přepočtené koeficientem množství</t>
  </si>
  <si>
    <t>997013631</t>
  </si>
  <si>
    <t>Poplatek za uložení na skládce (skládkovné) stavebního odpadu směsného kód odpadu 17 09 04</t>
  </si>
  <si>
    <t>Přesun hmot</t>
  </si>
  <si>
    <t>998018001</t>
  </si>
  <si>
    <t>Přesun hmot pro budovy ruční pro budovy v do 6 m</t>
  </si>
  <si>
    <t>VRN</t>
  </si>
  <si>
    <t>Vedlejší rozpočtové náklady</t>
  </si>
  <si>
    <t>VRN3</t>
  </si>
  <si>
    <t>Vedlejší náklady</t>
  </si>
  <si>
    <t>030001000</t>
  </si>
  <si>
    <t>Ks</t>
  </si>
  <si>
    <t>013254000</t>
  </si>
  <si>
    <t>Dokumentace skutečného provedení stavby</t>
  </si>
  <si>
    <t>soubor</t>
  </si>
  <si>
    <t>VŠE statické zabezpečení základů</t>
  </si>
  <si>
    <t>463,00*5</t>
  </si>
  <si>
    <t>463,00*1,50</t>
  </si>
  <si>
    <t>463,000*120,00</t>
  </si>
  <si>
    <t>258*2,50</t>
  </si>
  <si>
    <t>011103000</t>
  </si>
  <si>
    <t>Geologický průzkum bez rozlišení</t>
  </si>
  <si>
    <t>sonda</t>
  </si>
  <si>
    <t>tahové zkoušky</t>
  </si>
  <si>
    <t>011103001</t>
  </si>
  <si>
    <t>Vyhodnocení</t>
  </si>
  <si>
    <t>Komunikace pozemní</t>
  </si>
  <si>
    <t>564730001</t>
  </si>
  <si>
    <t>Podklad z kameniva hrubého drceného vel. 8-16 mm plochy do 100 m2 tl 100 mm</t>
  </si>
  <si>
    <t>pod okapový chodník</t>
  </si>
  <si>
    <t>(50,00+60,00)*0,50</t>
  </si>
  <si>
    <t>596811220</t>
  </si>
  <si>
    <t>Kladení betonové dlažby komunikací pro pěší do lože z kameniva velikosti přes 0,09 do 0,25 m2 pl do 50 m2</t>
  </si>
  <si>
    <t>dlažba - okapový chodník</t>
  </si>
  <si>
    <t>110,00*0,50</t>
  </si>
  <si>
    <t>59246107</t>
  </si>
  <si>
    <t>dlažba chodníková betonová 500x500mm tl 50mm přírodní</t>
  </si>
  <si>
    <t>spc</t>
  </si>
  <si>
    <t>doplnění původní dlažby</t>
  </si>
  <si>
    <t>60,00*0,50*0,15*1,1</t>
  </si>
  <si>
    <t>doplnění v místech, kde nebyly dlažba</t>
  </si>
  <si>
    <t>50,00*0,50*1,1</t>
  </si>
  <si>
    <t>110,00*0,30</t>
  </si>
  <si>
    <t>979054441</t>
  </si>
  <si>
    <t>Očištění vybouraných z desek nebo dlaždic s původním spárováním z kameniva těženého</t>
  </si>
  <si>
    <t>očištění dlažby</t>
  </si>
  <si>
    <t>60,00*0,50</t>
  </si>
  <si>
    <t>Pasportizace stávajících objektů před výstavbou (1x) a po výstavbě (1x) 120míst</t>
  </si>
  <si>
    <t>751</t>
  </si>
  <si>
    <t>Vzduchotechnika</t>
  </si>
  <si>
    <t>751 - 1</t>
  </si>
  <si>
    <t>přemístění a vrácení 6ks klima jednotky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</si>
</sst>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  <numFmt numFmtId="168" formatCode="#,##0.00000"/>
    <numFmt numFmtId="169" formatCode="#,##0.000"/>
  </numFmts>
  <fonts count="51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i/>
      <sz val="9"/>
      <name val="Arial CE"/>
      <family val="0"/>
    </font>
    <font>
      <sz val="12"/>
      <name val="Arial CE"/>
      <family val="0"/>
    </font>
    <font>
      <i/>
      <sz val="10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7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6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6" fillId="33" borderId="14" xfId="0" applyNumberFormat="1" applyFont="1" applyFill="1" applyBorder="1" applyAlignment="1" applyProtection="1">
      <alignment horizontal="center" vertical="center"/>
      <protection/>
    </xf>
    <xf numFmtId="49" fontId="7" fillId="0" borderId="15" xfId="0" applyNumberFormat="1" applyFont="1" applyFill="1" applyBorder="1" applyAlignment="1" applyProtection="1">
      <alignment horizontal="left" vertical="center"/>
      <protection/>
    </xf>
    <xf numFmtId="49" fontId="7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49" fontId="4" fillId="0" borderId="18" xfId="0" applyNumberFormat="1" applyFont="1" applyFill="1" applyBorder="1" applyAlignment="1" applyProtection="1">
      <alignment horizontal="left" vertical="center"/>
      <protection/>
    </xf>
    <xf numFmtId="49" fontId="8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" fontId="8" fillId="0" borderId="14" xfId="0" applyNumberFormat="1" applyFont="1" applyFill="1" applyBorder="1" applyAlignment="1" applyProtection="1">
      <alignment horizontal="right" vertical="center"/>
      <protection/>
    </xf>
    <xf numFmtId="49" fontId="8" fillId="0" borderId="14" xfId="0" applyNumberFormat="1" applyFont="1" applyFill="1" applyBorder="1" applyAlignment="1" applyProtection="1">
      <alignment horizontal="right" vertical="center"/>
      <protection/>
    </xf>
    <xf numFmtId="4" fontId="8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7" fillId="33" borderId="24" xfId="0" applyNumberFormat="1" applyFont="1" applyFill="1" applyBorder="1" applyAlignment="1" applyProtection="1">
      <alignment horizontal="right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49" fontId="3" fillId="0" borderId="27" xfId="0" applyNumberFormat="1" applyFont="1" applyFill="1" applyBorder="1" applyAlignment="1" applyProtection="1">
      <alignment horizontal="right" vertical="center"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" fontId="1" fillId="0" borderId="21" xfId="0" applyNumberFormat="1" applyFont="1" applyFill="1" applyBorder="1" applyAlignment="1" applyProtection="1">
      <alignment horizontal="right" vertical="center"/>
      <protection/>
    </xf>
    <xf numFmtId="49" fontId="3" fillId="0" borderId="28" xfId="0" applyNumberFormat="1" applyFont="1" applyFill="1" applyBorder="1" applyAlignment="1" applyProtection="1">
      <alignment horizontal="right" vertical="center"/>
      <protection/>
    </xf>
    <xf numFmtId="4" fontId="3" fillId="0" borderId="28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" fontId="1" fillId="34" borderId="21" xfId="0" applyNumberFormat="1" applyFont="1" applyFill="1" applyBorder="1" applyAlignment="1" applyProtection="1">
      <alignment horizontal="right" vertical="center"/>
      <protection/>
    </xf>
    <xf numFmtId="4" fontId="1" fillId="34" borderId="14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2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9" xfId="0" applyNumberFormat="1" applyFont="1" applyFill="1" applyBorder="1" applyAlignment="1" applyProtection="1">
      <alignment horizontal="left" vertical="center"/>
      <protection/>
    </xf>
    <xf numFmtId="49" fontId="8" fillId="0" borderId="30" xfId="0" applyNumberFormat="1" applyFont="1" applyFill="1" applyBorder="1" applyAlignment="1" applyProtection="1">
      <alignment horizontal="left" vertical="center"/>
      <protection/>
    </xf>
    <xf numFmtId="0" fontId="8" fillId="0" borderId="26" xfId="0" applyNumberFormat="1" applyFont="1" applyFill="1" applyBorder="1" applyAlignment="1" applyProtection="1">
      <alignment horizontal="left" vertical="center"/>
      <protection/>
    </xf>
    <xf numFmtId="0" fontId="8" fillId="0" borderId="31" xfId="0" applyNumberFormat="1" applyFont="1" applyFill="1" applyBorder="1" applyAlignment="1" applyProtection="1">
      <alignment horizontal="left" vertical="center"/>
      <protection/>
    </xf>
    <xf numFmtId="49" fontId="7" fillId="33" borderId="32" xfId="0" applyNumberFormat="1" applyFont="1" applyFill="1" applyBorder="1" applyAlignment="1" applyProtection="1">
      <alignment horizontal="left" vertical="center"/>
      <protection/>
    </xf>
    <xf numFmtId="0" fontId="7" fillId="33" borderId="33" xfId="0" applyNumberFormat="1" applyFont="1" applyFill="1" applyBorder="1" applyAlignment="1" applyProtection="1">
      <alignment horizontal="left" vertical="center"/>
      <protection/>
    </xf>
    <xf numFmtId="49" fontId="8" fillId="0" borderId="34" xfId="0" applyNumberFormat="1" applyFont="1" applyFill="1" applyBorder="1" applyAlignment="1" applyProtection="1">
      <alignment horizontal="left" vertical="center"/>
      <protection/>
    </xf>
    <xf numFmtId="0" fontId="8" fillId="0" borderId="18" xfId="0" applyNumberFormat="1" applyFont="1" applyFill="1" applyBorder="1" applyAlignment="1" applyProtection="1">
      <alignment horizontal="left" vertical="center"/>
      <protection/>
    </xf>
    <xf numFmtId="0" fontId="8" fillId="0" borderId="35" xfId="0" applyNumberFormat="1" applyFont="1" applyFill="1" applyBorder="1" applyAlignment="1" applyProtection="1">
      <alignment horizontal="left" vertical="center"/>
      <protection/>
    </xf>
    <xf numFmtId="49" fontId="7" fillId="0" borderId="32" xfId="0" applyNumberFormat="1" applyFont="1" applyFill="1" applyBorder="1" applyAlignment="1" applyProtection="1">
      <alignment horizontal="left" vertical="center"/>
      <protection/>
    </xf>
    <xf numFmtId="0" fontId="7" fillId="0" borderId="24" xfId="0" applyNumberFormat="1" applyFont="1" applyFill="1" applyBorder="1" applyAlignment="1" applyProtection="1">
      <alignment horizontal="left" vertical="center"/>
      <protection/>
    </xf>
    <xf numFmtId="49" fontId="8" fillId="0" borderId="32" xfId="0" applyNumberFormat="1" applyFont="1" applyFill="1" applyBorder="1" applyAlignment="1" applyProtection="1">
      <alignment horizontal="left" vertical="center"/>
      <protection/>
    </xf>
    <xf numFmtId="0" fontId="8" fillId="0" borderId="24" xfId="0" applyNumberFormat="1" applyFont="1" applyFill="1" applyBorder="1" applyAlignment="1" applyProtection="1">
      <alignment horizontal="left" vertical="center"/>
      <protection/>
    </xf>
    <xf numFmtId="49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49" fontId="9" fillId="0" borderId="32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 wrapText="1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7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38" xfId="0" applyNumberFormat="1" applyFont="1" applyFill="1" applyBorder="1" applyAlignment="1" applyProtection="1">
      <alignment horizontal="left" vertical="center"/>
      <protection/>
    </xf>
    <xf numFmtId="0" fontId="3" fillId="0" borderId="39" xfId="0" applyNumberFormat="1" applyFont="1" applyFill="1" applyBorder="1" applyAlignment="1" applyProtection="1">
      <alignment horizontal="left" vertical="center"/>
      <protection/>
    </xf>
    <xf numFmtId="0" fontId="3" fillId="0" borderId="40" xfId="0" applyNumberFormat="1" applyFont="1" applyFill="1" applyBorder="1" applyAlignment="1" applyProtection="1">
      <alignment horizontal="left" vertical="center"/>
      <protection/>
    </xf>
    <xf numFmtId="49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49" fontId="3" fillId="0" borderId="43" xfId="0" applyNumberFormat="1" applyFont="1" applyFill="1" applyBorder="1" applyAlignment="1" applyProtection="1">
      <alignment horizontal="left" vertical="center"/>
      <protection/>
    </xf>
    <xf numFmtId="0" fontId="3" fillId="0" borderId="25" xfId="0" applyNumberFormat="1" applyFont="1" applyFill="1" applyBorder="1" applyAlignment="1" applyProtection="1">
      <alignment horizontal="left" vertical="center"/>
      <protection/>
    </xf>
    <xf numFmtId="0" fontId="3" fillId="0" borderId="44" xfId="0" applyNumberFormat="1" applyFont="1" applyFill="1" applyBorder="1" applyAlignment="1" applyProtection="1">
      <alignment horizontal="left" vertical="center"/>
      <protection/>
    </xf>
    <xf numFmtId="49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7" fillId="0" borderId="43" xfId="0" applyNumberFormat="1" applyFont="1" applyFill="1" applyBorder="1" applyAlignment="1" applyProtection="1">
      <alignment horizontal="left" vertical="center"/>
      <protection/>
    </xf>
    <xf numFmtId="0" fontId="7" fillId="0" borderId="25" xfId="0" applyNumberFormat="1" applyFont="1" applyFill="1" applyBorder="1" applyAlignment="1" applyProtection="1">
      <alignment horizontal="left" vertical="center"/>
      <protection/>
    </xf>
    <xf numFmtId="0" fontId="7" fillId="0" borderId="44" xfId="0" applyNumberFormat="1" applyFont="1" applyFill="1" applyBorder="1" applyAlignment="1" applyProtection="1">
      <alignment horizontal="left" vertical="center"/>
      <protection/>
    </xf>
    <xf numFmtId="4" fontId="7" fillId="0" borderId="43" xfId="0" applyNumberFormat="1" applyFont="1" applyFill="1" applyBorder="1" applyAlignment="1" applyProtection="1">
      <alignment horizontal="right" vertical="center"/>
      <protection/>
    </xf>
    <xf numFmtId="0" fontId="7" fillId="0" borderId="25" xfId="0" applyNumberFormat="1" applyFont="1" applyFill="1" applyBorder="1" applyAlignment="1" applyProtection="1">
      <alignment horizontal="right" vertical="center"/>
      <protection/>
    </xf>
    <xf numFmtId="0" fontId="7" fillId="0" borderId="44" xfId="0" applyNumberFormat="1" applyFont="1" applyFill="1" applyBorder="1" applyAlignment="1" applyProtection="1">
      <alignment horizontal="right" vertical="center"/>
      <protection/>
    </xf>
    <xf numFmtId="49" fontId="7" fillId="0" borderId="26" xfId="0" applyNumberFormat="1" applyFont="1" applyFill="1" applyBorder="1" applyAlignment="1" applyProtection="1">
      <alignment horizontal="left" vertical="center"/>
      <protection/>
    </xf>
    <xf numFmtId="0" fontId="7" fillId="0" borderId="26" xfId="0" applyNumberFormat="1" applyFont="1" applyFill="1" applyBorder="1" applyAlignment="1" applyProtection="1">
      <alignment horizontal="left" vertical="center"/>
      <protection/>
    </xf>
    <xf numFmtId="49" fontId="25" fillId="0" borderId="13" xfId="0" applyNumberFormat="1" applyFont="1" applyFill="1" applyBorder="1" applyAlignment="1" applyProtection="1">
      <alignment horizontal="center"/>
      <protection/>
    </xf>
    <xf numFmtId="0" fontId="25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37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26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3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45" xfId="0" applyNumberFormat="1" applyFont="1" applyFill="1" applyBorder="1" applyAlignment="1" applyProtection="1">
      <alignment horizontal="left" vertical="center"/>
      <protection/>
    </xf>
    <xf numFmtId="0" fontId="0" fillId="0" borderId="26" xfId="0" applyNumberFormat="1" applyFont="1" applyFill="1" applyBorder="1" applyAlignment="1" applyProtection="1">
      <alignment horizontal="left" vertical="center"/>
      <protection/>
    </xf>
    <xf numFmtId="0" fontId="0" fillId="0" borderId="46" xfId="0" applyNumberFormat="1" applyFont="1" applyFill="1" applyBorder="1" applyAlignment="1" applyProtection="1">
      <alignment horizontal="left" vertical="center"/>
      <protection/>
    </xf>
    <xf numFmtId="49" fontId="26" fillId="0" borderId="47" xfId="0" applyNumberFormat="1" applyFont="1" applyFill="1" applyBorder="1" applyAlignment="1" applyProtection="1">
      <alignment horizontal="left" vertical="center"/>
      <protection/>
    </xf>
    <xf numFmtId="49" fontId="26" fillId="0" borderId="48" xfId="0" applyNumberFormat="1" applyFont="1" applyFill="1" applyBorder="1" applyAlignment="1" applyProtection="1">
      <alignment horizontal="left" vertical="center"/>
      <protection/>
    </xf>
    <xf numFmtId="49" fontId="26" fillId="0" borderId="49" xfId="0" applyNumberFormat="1" applyFont="1" applyFill="1" applyBorder="1" applyAlignment="1" applyProtection="1">
      <alignment horizontal="left" vertical="center"/>
      <protection/>
    </xf>
    <xf numFmtId="0" fontId="26" fillId="0" borderId="18" xfId="0" applyNumberFormat="1" applyFont="1" applyFill="1" applyBorder="1" applyAlignment="1" applyProtection="1">
      <alignment horizontal="left" vertical="center"/>
      <protection/>
    </xf>
    <xf numFmtId="0" fontId="26" fillId="0" borderId="22" xfId="0" applyNumberFormat="1" applyFont="1" applyFill="1" applyBorder="1" applyAlignment="1" applyProtection="1">
      <alignment horizontal="left" vertical="center"/>
      <protection/>
    </xf>
    <xf numFmtId="49" fontId="26" fillId="0" borderId="48" xfId="0" applyNumberFormat="1" applyFont="1" applyFill="1" applyBorder="1" applyAlignment="1" applyProtection="1">
      <alignment horizontal="center" vertical="center"/>
      <protection/>
    </xf>
    <xf numFmtId="49" fontId="26" fillId="0" borderId="50" xfId="0" applyNumberFormat="1" applyFont="1" applyFill="1" applyBorder="1" applyAlignment="1" applyProtection="1">
      <alignment horizontal="center" vertical="center"/>
      <protection/>
    </xf>
    <xf numFmtId="49" fontId="26" fillId="0" borderId="38" xfId="0" applyNumberFormat="1" applyFont="1" applyFill="1" applyBorder="1" applyAlignment="1" applyProtection="1">
      <alignment horizontal="center" vertical="center"/>
      <protection/>
    </xf>
    <xf numFmtId="0" fontId="26" fillId="0" borderId="39" xfId="0" applyNumberFormat="1" applyFont="1" applyFill="1" applyBorder="1" applyAlignment="1" applyProtection="1">
      <alignment horizontal="center" vertical="center"/>
      <protection/>
    </xf>
    <xf numFmtId="0" fontId="26" fillId="0" borderId="40" xfId="0" applyNumberFormat="1" applyFont="1" applyFill="1" applyBorder="1" applyAlignment="1" applyProtection="1">
      <alignment horizontal="center" vertical="center"/>
      <protection/>
    </xf>
    <xf numFmtId="49" fontId="26" fillId="0" borderId="51" xfId="0" applyNumberFormat="1" applyFont="1" applyFill="1" applyBorder="1" applyAlignment="1" applyProtection="1">
      <alignment horizontal="center" vertical="center"/>
      <protection/>
    </xf>
    <xf numFmtId="49" fontId="0" fillId="0" borderId="52" xfId="0" applyNumberFormat="1" applyFont="1" applyFill="1" applyBorder="1" applyAlignment="1" applyProtection="1">
      <alignment horizontal="left" vertical="center"/>
      <protection/>
    </xf>
    <xf numFmtId="49" fontId="0" fillId="0" borderId="53" xfId="0" applyNumberFormat="1" applyFont="1" applyFill="1" applyBorder="1" applyAlignment="1" applyProtection="1">
      <alignment horizontal="left" vertical="center"/>
      <protection/>
    </xf>
    <xf numFmtId="49" fontId="26" fillId="0" borderId="45" xfId="0" applyNumberFormat="1" applyFont="1" applyFill="1" applyBorder="1" applyAlignment="1" applyProtection="1">
      <alignment horizontal="left" vertical="center"/>
      <protection/>
    </xf>
    <xf numFmtId="0" fontId="26" fillId="0" borderId="26" xfId="0" applyNumberFormat="1" applyFont="1" applyFill="1" applyBorder="1" applyAlignment="1" applyProtection="1">
      <alignment horizontal="left" vertical="center"/>
      <protection/>
    </xf>
    <xf numFmtId="0" fontId="26" fillId="0" borderId="46" xfId="0" applyNumberFormat="1" applyFont="1" applyFill="1" applyBorder="1" applyAlignment="1" applyProtection="1">
      <alignment horizontal="left" vertical="center"/>
      <protection/>
    </xf>
    <xf numFmtId="49" fontId="26" fillId="0" borderId="54" xfId="0" applyNumberFormat="1" applyFont="1" applyFill="1" applyBorder="1" applyAlignment="1" applyProtection="1">
      <alignment horizontal="center" vertical="center"/>
      <protection/>
    </xf>
    <xf numFmtId="49" fontId="26" fillId="0" borderId="55" xfId="0" applyNumberFormat="1" applyFont="1" applyFill="1" applyBorder="1" applyAlignment="1" applyProtection="1">
      <alignment horizontal="center" vertical="center"/>
      <protection/>
    </xf>
    <xf numFmtId="49" fontId="26" fillId="0" borderId="21" xfId="0" applyNumberFormat="1" applyFont="1" applyFill="1" applyBorder="1" applyAlignment="1" applyProtection="1">
      <alignment horizontal="center" vertical="center"/>
      <protection/>
    </xf>
    <xf numFmtId="49" fontId="26" fillId="0" borderId="56" xfId="0" applyNumberFormat="1" applyFont="1" applyFill="1" applyBorder="1" applyAlignment="1" applyProtection="1">
      <alignment horizontal="center" vertical="center"/>
      <protection/>
    </xf>
    <xf numFmtId="49" fontId="26" fillId="0" borderId="57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49" fontId="29" fillId="0" borderId="58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58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vertical="center"/>
    </xf>
    <xf numFmtId="0" fontId="29" fillId="0" borderId="58" xfId="0" applyFont="1" applyFill="1" applyBorder="1" applyAlignment="1" applyProtection="1">
      <alignment horizontal="center" vertical="center" wrapText="1"/>
      <protection locked="0"/>
    </xf>
    <xf numFmtId="169" fontId="29" fillId="0" borderId="58" xfId="0" applyNumberFormat="1" applyFont="1" applyFill="1" applyBorder="1" applyAlignment="1" applyProtection="1">
      <alignment vertical="center"/>
      <protection locked="0"/>
    </xf>
    <xf numFmtId="4" fontId="29" fillId="0" borderId="58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/>
    </xf>
    <xf numFmtId="169" fontId="28" fillId="0" borderId="0" xfId="0" applyNumberFormat="1" applyFont="1" applyFill="1" applyAlignment="1">
      <alignment vertical="center"/>
    </xf>
    <xf numFmtId="4" fontId="26" fillId="0" borderId="0" xfId="0" applyNumberFormat="1" applyFont="1" applyFill="1" applyBorder="1" applyAlignment="1" applyProtection="1">
      <alignment horizontal="right" vertical="center"/>
      <protection/>
    </xf>
    <xf numFmtId="49" fontId="26" fillId="0" borderId="0" xfId="0" applyNumberFormat="1" applyFont="1" applyFill="1" applyBorder="1" applyAlignment="1" applyProtection="1">
      <alignment horizontal="right" vertical="center"/>
      <protection/>
    </xf>
    <xf numFmtId="49" fontId="30" fillId="0" borderId="58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58" xfId="0" applyFont="1" applyFill="1" applyBorder="1" applyAlignment="1" applyProtection="1">
      <alignment horizontal="left" vertical="center" wrapText="1"/>
      <protection locked="0"/>
    </xf>
    <xf numFmtId="0" fontId="30" fillId="0" borderId="58" xfId="0" applyFont="1" applyFill="1" applyBorder="1" applyAlignment="1" applyProtection="1">
      <alignment horizontal="center" vertical="center" wrapText="1"/>
      <protection locked="0"/>
    </xf>
    <xf numFmtId="169" fontId="30" fillId="0" borderId="58" xfId="0" applyNumberFormat="1" applyFont="1" applyFill="1" applyBorder="1" applyAlignment="1" applyProtection="1">
      <alignment vertical="center"/>
      <protection locked="0"/>
    </xf>
    <xf numFmtId="4" fontId="30" fillId="0" borderId="58" xfId="0" applyNumberFormat="1" applyFont="1" applyFill="1" applyBorder="1" applyAlignment="1" applyProtection="1">
      <alignment vertical="center"/>
      <protection locked="0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49" fontId="32" fillId="0" borderId="0" xfId="0" applyNumberFormat="1" applyFont="1" applyFill="1" applyBorder="1" applyAlignment="1" applyProtection="1">
      <alignment horizontal="left" vertical="center"/>
      <protection/>
    </xf>
    <xf numFmtId="0" fontId="32" fillId="0" borderId="0" xfId="0" applyNumberFormat="1" applyFont="1" applyFill="1" applyBorder="1" applyAlignment="1" applyProtection="1">
      <alignment horizontal="left" vertical="center"/>
      <protection/>
    </xf>
    <xf numFmtId="4" fontId="32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9" fontId="26" fillId="0" borderId="10" xfId="0" applyNumberFormat="1" applyFont="1" applyFill="1" applyBorder="1" applyAlignment="1" applyProtection="1">
      <alignment horizontal="left" vertical="center"/>
      <protection/>
    </xf>
    <xf numFmtId="0" fontId="26" fillId="0" borderId="10" xfId="0" applyNumberFormat="1" applyFont="1" applyFill="1" applyBorder="1" applyAlignment="1" applyProtection="1">
      <alignment horizontal="left" vertical="center"/>
      <protection/>
    </xf>
    <xf numFmtId="4" fontId="26" fillId="0" borderId="10" xfId="0" applyNumberFormat="1" applyFont="1" applyFill="1" applyBorder="1" applyAlignment="1" applyProtection="1">
      <alignment horizontal="right" vertical="center"/>
      <protection/>
    </xf>
    <xf numFmtId="49" fontId="33" fillId="0" borderId="0" xfId="0" applyNumberFormat="1" applyFont="1" applyFill="1" applyBorder="1" applyAlignment="1" applyProtection="1">
      <alignment horizontal="left" vertical="center"/>
      <protection/>
    </xf>
    <xf numFmtId="49" fontId="26" fillId="0" borderId="0" xfId="0" applyNumberFormat="1" applyFont="1" applyFill="1" applyBorder="1" applyAlignment="1" applyProtection="1">
      <alignment horizontal="left" vertical="center"/>
      <protection/>
    </xf>
    <xf numFmtId="49" fontId="26" fillId="0" borderId="0" xfId="0" applyNumberFormat="1" applyFont="1" applyFill="1" applyBorder="1" applyAlignment="1" applyProtection="1">
      <alignment horizontal="left" vertical="center"/>
      <protection/>
    </xf>
    <xf numFmtId="49" fontId="0" fillId="35" borderId="18" xfId="0" applyNumberFormat="1" applyFont="1" applyFill="1" applyBorder="1" applyAlignment="1" applyProtection="1">
      <alignment horizontal="left" vertical="center"/>
      <protection/>
    </xf>
    <xf numFmtId="0" fontId="27" fillId="35" borderId="0" xfId="0" applyFont="1" applyFill="1" applyAlignment="1">
      <alignment horizontal="left"/>
    </xf>
    <xf numFmtId="0" fontId="28" fillId="35" borderId="0" xfId="0" applyFont="1" applyFill="1" applyAlignment="1">
      <alignment/>
    </xf>
    <xf numFmtId="4" fontId="27" fillId="35" borderId="0" xfId="0" applyNumberFormat="1" applyFont="1" applyFill="1" applyAlignment="1">
      <alignment/>
    </xf>
    <xf numFmtId="4" fontId="26" fillId="35" borderId="18" xfId="0" applyNumberFormat="1" applyFont="1" applyFill="1" applyBorder="1" applyAlignment="1" applyProtection="1">
      <alignment horizontal="right" vertical="center"/>
      <protection/>
    </xf>
    <xf numFmtId="49" fontId="26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0" xfId="0" applyFont="1" applyFill="1" applyAlignment="1">
      <alignment vertical="center"/>
    </xf>
    <xf numFmtId="49" fontId="0" fillId="35" borderId="0" xfId="0" applyNumberFormat="1" applyFont="1" applyFill="1" applyBorder="1" applyAlignment="1" applyProtection="1">
      <alignment horizontal="left" vertical="center"/>
      <protection/>
    </xf>
    <xf numFmtId="4" fontId="0" fillId="35" borderId="0" xfId="0" applyNumberFormat="1" applyFont="1" applyFill="1" applyBorder="1" applyAlignment="1" applyProtection="1">
      <alignment horizontal="right" vertical="center"/>
      <protection/>
    </xf>
    <xf numFmtId="49" fontId="0" fillId="35" borderId="0" xfId="0" applyNumberFormat="1" applyFont="1" applyFill="1" applyBorder="1" applyAlignment="1" applyProtection="1">
      <alignment horizontal="right" vertical="center"/>
      <protection/>
    </xf>
    <xf numFmtId="0" fontId="31" fillId="35" borderId="0" xfId="0" applyFont="1" applyFill="1" applyAlignment="1">
      <alignment horizontal="left"/>
    </xf>
    <xf numFmtId="49" fontId="2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169" fontId="29" fillId="0" borderId="0" xfId="0" applyNumberFormat="1" applyFont="1" applyFill="1" applyBorder="1" applyAlignment="1" applyProtection="1">
      <alignment vertical="center"/>
      <protection locked="0"/>
    </xf>
    <xf numFmtId="4" fontId="29" fillId="0" borderId="0" xfId="0" applyNumberFormat="1" applyFont="1" applyFill="1" applyBorder="1" applyAlignment="1" applyProtection="1">
      <alignment vertical="center"/>
      <protection locked="0"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85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  <col min="10" max="16384" width="11.421875" style="0" customWidth="1"/>
  </cols>
  <sheetData>
    <row r="1" spans="1:9" ht="72.75" customHeight="1">
      <c r="A1" s="30"/>
      <c r="B1" s="4"/>
      <c r="C1" s="63" t="s">
        <v>68</v>
      </c>
      <c r="D1" s="64"/>
      <c r="E1" s="64"/>
      <c r="F1" s="64"/>
      <c r="G1" s="64"/>
      <c r="H1" s="64"/>
      <c r="I1" s="64"/>
    </row>
    <row r="2" spans="1:10" ht="12.75">
      <c r="A2" s="65" t="s">
        <v>1</v>
      </c>
      <c r="B2" s="66"/>
      <c r="C2" s="67" t="str">
        <f>'Stavební rozpočet'!C2</f>
        <v>VŠE statické zabezpečení základů</v>
      </c>
      <c r="D2" s="68"/>
      <c r="E2" s="70" t="s">
        <v>27</v>
      </c>
      <c r="F2" s="70" t="str">
        <f>'Stavební rozpočet'!I2</f>
        <v> </v>
      </c>
      <c r="G2" s="66"/>
      <c r="H2" s="70" t="s">
        <v>94</v>
      </c>
      <c r="I2" s="71"/>
      <c r="J2" s="2"/>
    </row>
    <row r="3" spans="1:10" ht="12.75">
      <c r="A3" s="60"/>
      <c r="B3" s="34"/>
      <c r="C3" s="69"/>
      <c r="D3" s="69"/>
      <c r="E3" s="34"/>
      <c r="F3" s="34"/>
      <c r="G3" s="34"/>
      <c r="H3" s="34"/>
      <c r="I3" s="62"/>
      <c r="J3" s="2"/>
    </row>
    <row r="4" spans="1:10" ht="12.75">
      <c r="A4" s="54" t="s">
        <v>2</v>
      </c>
      <c r="B4" s="34"/>
      <c r="C4" s="33" t="str">
        <f>'Stavební rozpočet'!C4</f>
        <v> </v>
      </c>
      <c r="D4" s="34"/>
      <c r="E4" s="33" t="s">
        <v>28</v>
      </c>
      <c r="F4" s="33" t="str">
        <f>'Stavební rozpočet'!I4</f>
        <v> </v>
      </c>
      <c r="G4" s="34"/>
      <c r="H4" s="33" t="s">
        <v>94</v>
      </c>
      <c r="I4" s="61"/>
      <c r="J4" s="2"/>
    </row>
    <row r="5" spans="1:10" ht="12.75">
      <c r="A5" s="60"/>
      <c r="B5" s="34"/>
      <c r="C5" s="34"/>
      <c r="D5" s="34"/>
      <c r="E5" s="34"/>
      <c r="F5" s="34"/>
      <c r="G5" s="34"/>
      <c r="H5" s="34"/>
      <c r="I5" s="62"/>
      <c r="J5" s="2"/>
    </row>
    <row r="6" spans="1:10" ht="12.75">
      <c r="A6" s="54" t="s">
        <v>3</v>
      </c>
      <c r="B6" s="34"/>
      <c r="C6" s="33" t="str">
        <f>'Stavební rozpočet'!C6</f>
        <v> </v>
      </c>
      <c r="D6" s="34"/>
      <c r="E6" s="33" t="s">
        <v>29</v>
      </c>
      <c r="F6" s="33" t="str">
        <f>'Stavební rozpočet'!I6</f>
        <v> </v>
      </c>
      <c r="G6" s="34"/>
      <c r="H6" s="33" t="s">
        <v>94</v>
      </c>
      <c r="I6" s="61"/>
      <c r="J6" s="2"/>
    </row>
    <row r="7" spans="1:10" ht="12.75">
      <c r="A7" s="60"/>
      <c r="B7" s="34"/>
      <c r="C7" s="34"/>
      <c r="D7" s="34"/>
      <c r="E7" s="34"/>
      <c r="F7" s="34"/>
      <c r="G7" s="34"/>
      <c r="H7" s="34"/>
      <c r="I7" s="62"/>
      <c r="J7" s="2"/>
    </row>
    <row r="8" spans="1:10" ht="12.75">
      <c r="A8" s="54" t="s">
        <v>17</v>
      </c>
      <c r="B8" s="34"/>
      <c r="C8" s="33">
        <f>'Stavební rozpočet'!F4</f>
        <v>0</v>
      </c>
      <c r="D8" s="34"/>
      <c r="E8" s="33" t="s">
        <v>18</v>
      </c>
      <c r="F8" s="33" t="str">
        <f>'Stavební rozpočet'!F6</f>
        <v> </v>
      </c>
      <c r="G8" s="34"/>
      <c r="H8" s="57" t="s">
        <v>95</v>
      </c>
      <c r="I8" s="61" t="s">
        <v>11</v>
      </c>
      <c r="J8" s="2"/>
    </row>
    <row r="9" spans="1:10" ht="12.75">
      <c r="A9" s="60"/>
      <c r="B9" s="34"/>
      <c r="C9" s="34"/>
      <c r="D9" s="34"/>
      <c r="E9" s="34"/>
      <c r="F9" s="34"/>
      <c r="G9" s="34"/>
      <c r="H9" s="34"/>
      <c r="I9" s="62"/>
      <c r="J9" s="2"/>
    </row>
    <row r="10" spans="1:10" ht="12.75">
      <c r="A10" s="54" t="s">
        <v>4</v>
      </c>
      <c r="B10" s="34"/>
      <c r="C10" s="33" t="str">
        <f>'Stavební rozpočet'!C8</f>
        <v> </v>
      </c>
      <c r="D10" s="34"/>
      <c r="E10" s="33" t="s">
        <v>30</v>
      </c>
      <c r="F10" s="33" t="str">
        <f>'Stavební rozpočet'!I8</f>
        <v> </v>
      </c>
      <c r="G10" s="34"/>
      <c r="H10" s="57" t="s">
        <v>96</v>
      </c>
      <c r="I10" s="58">
        <f>'Stavební rozpočet'!F8</f>
        <v>0</v>
      </c>
      <c r="J10" s="2"/>
    </row>
    <row r="11" spans="1:10" ht="12.75">
      <c r="A11" s="55"/>
      <c r="B11" s="56"/>
      <c r="C11" s="56"/>
      <c r="D11" s="56"/>
      <c r="E11" s="56"/>
      <c r="F11" s="56"/>
      <c r="G11" s="56"/>
      <c r="H11" s="56"/>
      <c r="I11" s="59"/>
      <c r="J11" s="2"/>
    </row>
    <row r="12" spans="1:9" ht="23.25" customHeight="1">
      <c r="A12" s="50" t="s">
        <v>53</v>
      </c>
      <c r="B12" s="51"/>
      <c r="C12" s="51"/>
      <c r="D12" s="51"/>
      <c r="E12" s="51"/>
      <c r="F12" s="51"/>
      <c r="G12" s="51"/>
      <c r="H12" s="51"/>
      <c r="I12" s="51"/>
    </row>
    <row r="13" spans="1:10" ht="26.25" customHeight="1">
      <c r="A13" s="5" t="s">
        <v>54</v>
      </c>
      <c r="B13" s="52" t="s">
        <v>66</v>
      </c>
      <c r="C13" s="53"/>
      <c r="D13" s="5" t="s">
        <v>69</v>
      </c>
      <c r="E13" s="52" t="s">
        <v>79</v>
      </c>
      <c r="F13" s="53"/>
      <c r="G13" s="5" t="s">
        <v>80</v>
      </c>
      <c r="H13" s="52" t="s">
        <v>97</v>
      </c>
      <c r="I13" s="53"/>
      <c r="J13" s="2"/>
    </row>
    <row r="14" spans="1:10" ht="15" customHeight="1">
      <c r="A14" s="6" t="s">
        <v>55</v>
      </c>
      <c r="B14" s="10" t="s">
        <v>67</v>
      </c>
      <c r="C14" s="14">
        <f>SUM('Stavební rozpočet'!AB12:AB253)</f>
        <v>0</v>
      </c>
      <c r="D14" s="48" t="s">
        <v>70</v>
      </c>
      <c r="E14" s="49"/>
      <c r="F14" s="14">
        <f>VORN!I15</f>
        <v>0</v>
      </c>
      <c r="G14" s="48" t="s">
        <v>81</v>
      </c>
      <c r="H14" s="49"/>
      <c r="I14" s="14">
        <f>VORN!I22</f>
        <v>0</v>
      </c>
      <c r="J14" s="2"/>
    </row>
    <row r="15" spans="1:10" ht="15" customHeight="1">
      <c r="A15" s="7"/>
      <c r="B15" s="10" t="s">
        <v>37</v>
      </c>
      <c r="C15" s="14">
        <f>SUM('Stavební rozpočet'!AC12:AC253)</f>
        <v>0</v>
      </c>
      <c r="D15" s="48" t="s">
        <v>71</v>
      </c>
      <c r="E15" s="49"/>
      <c r="F15" s="14">
        <f>VORN!I16</f>
        <v>0</v>
      </c>
      <c r="G15" s="48" t="s">
        <v>82</v>
      </c>
      <c r="H15" s="49"/>
      <c r="I15" s="14">
        <f>VORN!I23</f>
        <v>0</v>
      </c>
      <c r="J15" s="2"/>
    </row>
    <row r="16" spans="1:10" ht="15" customHeight="1">
      <c r="A16" s="6" t="s">
        <v>56</v>
      </c>
      <c r="B16" s="10" t="s">
        <v>67</v>
      </c>
      <c r="C16" s="14">
        <f>SUM('Stavební rozpočet'!AD12:AD253)</f>
        <v>0</v>
      </c>
      <c r="D16" s="48" t="s">
        <v>72</v>
      </c>
      <c r="E16" s="49"/>
      <c r="F16" s="14">
        <f>VORN!I17</f>
        <v>0</v>
      </c>
      <c r="G16" s="48" t="s">
        <v>83</v>
      </c>
      <c r="H16" s="49"/>
      <c r="I16" s="14">
        <f>VORN!I24</f>
        <v>0</v>
      </c>
      <c r="J16" s="2"/>
    </row>
    <row r="17" spans="1:10" ht="15" customHeight="1">
      <c r="A17" s="7"/>
      <c r="B17" s="10" t="s">
        <v>37</v>
      </c>
      <c r="C17" s="14">
        <f>SUM('Stavební rozpočet'!AE12:AE253)</f>
        <v>0</v>
      </c>
      <c r="D17" s="48" t="s">
        <v>73</v>
      </c>
      <c r="E17" s="49"/>
      <c r="F17" s="14">
        <f>VORN!I18</f>
        <v>0</v>
      </c>
      <c r="G17" s="48" t="s">
        <v>84</v>
      </c>
      <c r="H17" s="49"/>
      <c r="I17" s="14">
        <f>VORN!I25</f>
        <v>0</v>
      </c>
      <c r="J17" s="2"/>
    </row>
    <row r="18" spans="1:10" ht="15" customHeight="1">
      <c r="A18" s="6" t="s">
        <v>57</v>
      </c>
      <c r="B18" s="10" t="s">
        <v>67</v>
      </c>
      <c r="C18" s="14">
        <f>SUM('Stavební rozpočet'!AF12:AF253)</f>
        <v>0</v>
      </c>
      <c r="D18" s="48"/>
      <c r="E18" s="49"/>
      <c r="F18" s="15"/>
      <c r="G18" s="48" t="s">
        <v>85</v>
      </c>
      <c r="H18" s="49"/>
      <c r="I18" s="14">
        <f>VORN!I26</f>
        <v>0</v>
      </c>
      <c r="J18" s="2"/>
    </row>
    <row r="19" spans="1:10" ht="15" customHeight="1">
      <c r="A19" s="7"/>
      <c r="B19" s="10" t="s">
        <v>37</v>
      </c>
      <c r="C19" s="14">
        <f>SUM('Stavební rozpočet'!AG12:AG253)</f>
        <v>0</v>
      </c>
      <c r="D19" s="48"/>
      <c r="E19" s="49"/>
      <c r="F19" s="15"/>
      <c r="G19" s="48" t="s">
        <v>86</v>
      </c>
      <c r="H19" s="49"/>
      <c r="I19" s="14">
        <f>VORN!I27</f>
        <v>0</v>
      </c>
      <c r="J19" s="2"/>
    </row>
    <row r="20" spans="1:10" ht="15" customHeight="1">
      <c r="A20" s="46" t="s">
        <v>58</v>
      </c>
      <c r="B20" s="47"/>
      <c r="C20" s="14">
        <f>SUM('Stavební rozpočet'!AH12:AH253)</f>
        <v>0</v>
      </c>
      <c r="D20" s="48"/>
      <c r="E20" s="49"/>
      <c r="F20" s="15"/>
      <c r="G20" s="48"/>
      <c r="H20" s="49"/>
      <c r="I20" s="15"/>
      <c r="J20" s="2"/>
    </row>
    <row r="21" spans="1:10" ht="15" customHeight="1">
      <c r="A21" s="46" t="s">
        <v>59</v>
      </c>
      <c r="B21" s="47"/>
      <c r="C21" s="14">
        <f>SUM('Stavební rozpočet'!Z12:Z253)</f>
        <v>0</v>
      </c>
      <c r="D21" s="48"/>
      <c r="E21" s="49"/>
      <c r="F21" s="15"/>
      <c r="G21" s="48"/>
      <c r="H21" s="49"/>
      <c r="I21" s="15"/>
      <c r="J21" s="2"/>
    </row>
    <row r="22" spans="1:10" ht="16.5" customHeight="1">
      <c r="A22" s="46" t="s">
        <v>60</v>
      </c>
      <c r="B22" s="47"/>
      <c r="C22" s="14">
        <f>SUM(C14:C21)</f>
        <v>0</v>
      </c>
      <c r="D22" s="46" t="s">
        <v>74</v>
      </c>
      <c r="E22" s="47"/>
      <c r="F22" s="14">
        <f>SUM(F14:F21)</f>
        <v>0</v>
      </c>
      <c r="G22" s="46" t="s">
        <v>87</v>
      </c>
      <c r="H22" s="47"/>
      <c r="I22" s="14">
        <f>SUM(I14:I21)</f>
        <v>0</v>
      </c>
      <c r="J22" s="2"/>
    </row>
    <row r="23" spans="1:10" ht="15" customHeight="1">
      <c r="A23" s="1"/>
      <c r="B23" s="1"/>
      <c r="C23" s="12"/>
      <c r="D23" s="46" t="s">
        <v>75</v>
      </c>
      <c r="E23" s="47"/>
      <c r="F23" s="16">
        <v>0</v>
      </c>
      <c r="G23" s="46" t="s">
        <v>88</v>
      </c>
      <c r="H23" s="47"/>
      <c r="I23" s="14">
        <v>0</v>
      </c>
      <c r="J23" s="2"/>
    </row>
    <row r="24" spans="4:10" ht="15" customHeight="1">
      <c r="D24" s="1"/>
      <c r="E24" s="1"/>
      <c r="F24" s="17"/>
      <c r="G24" s="46" t="s">
        <v>89</v>
      </c>
      <c r="H24" s="47"/>
      <c r="I24" s="14">
        <f>vorn_sum</f>
        <v>0</v>
      </c>
      <c r="J24" s="2"/>
    </row>
    <row r="25" spans="6:10" ht="15" customHeight="1">
      <c r="F25" s="18"/>
      <c r="G25" s="46" t="s">
        <v>90</v>
      </c>
      <c r="H25" s="47"/>
      <c r="I25" s="14">
        <v>0</v>
      </c>
      <c r="J25" s="2"/>
    </row>
    <row r="26" spans="1:9" ht="12.75">
      <c r="A26" s="4"/>
      <c r="B26" s="4"/>
      <c r="C26" s="4"/>
      <c r="G26" s="1"/>
      <c r="H26" s="1"/>
      <c r="I26" s="1"/>
    </row>
    <row r="27" spans="1:9" ht="15" customHeight="1">
      <c r="A27" s="41" t="s">
        <v>61</v>
      </c>
      <c r="B27" s="42"/>
      <c r="C27" s="19">
        <f>SUM('Stavební rozpočet'!AJ12:AJ253)</f>
        <v>0</v>
      </c>
      <c r="D27" s="13"/>
      <c r="E27" s="4"/>
      <c r="F27" s="4"/>
      <c r="G27" s="4"/>
      <c r="H27" s="4"/>
      <c r="I27" s="4"/>
    </row>
    <row r="28" spans="1:10" ht="15" customHeight="1">
      <c r="A28" s="41" t="s">
        <v>62</v>
      </c>
      <c r="B28" s="42"/>
      <c r="C28" s="19">
        <f>SUM('Stavební rozpočet'!AK12:AK253)</f>
        <v>0</v>
      </c>
      <c r="D28" s="41" t="s">
        <v>76</v>
      </c>
      <c r="E28" s="42"/>
      <c r="F28" s="19">
        <f>ROUND(C28*(15/100),2)</f>
        <v>0</v>
      </c>
      <c r="G28" s="41" t="s">
        <v>91</v>
      </c>
      <c r="H28" s="42"/>
      <c r="I28" s="19">
        <f>SUM(C27:C29)</f>
        <v>0</v>
      </c>
      <c r="J28" s="2"/>
    </row>
    <row r="29" spans="1:10" ht="15" customHeight="1">
      <c r="A29" s="41" t="s">
        <v>63</v>
      </c>
      <c r="B29" s="42"/>
      <c r="C29" s="19">
        <f>SUM('Stavební rozpočet'!AL12:AL253)+(F22+I22+F23+I23+I24+I25)</f>
        <v>0</v>
      </c>
      <c r="D29" s="41" t="s">
        <v>77</v>
      </c>
      <c r="E29" s="42"/>
      <c r="F29" s="19">
        <f>ROUND(C29*(21/100),2)</f>
        <v>0</v>
      </c>
      <c r="G29" s="41" t="s">
        <v>92</v>
      </c>
      <c r="H29" s="42"/>
      <c r="I29" s="19">
        <f>SUM(F28:F29)+I28</f>
        <v>0</v>
      </c>
      <c r="J29" s="2"/>
    </row>
    <row r="30" spans="1:9" ht="12.75">
      <c r="A30" s="8"/>
      <c r="B30" s="8"/>
      <c r="C30" s="8"/>
      <c r="D30" s="8"/>
      <c r="E30" s="8"/>
      <c r="F30" s="8"/>
      <c r="G30" s="8"/>
      <c r="H30" s="8"/>
      <c r="I30" s="8"/>
    </row>
    <row r="31" spans="1:10" ht="14.25" customHeight="1">
      <c r="A31" s="43" t="s">
        <v>64</v>
      </c>
      <c r="B31" s="44"/>
      <c r="C31" s="45"/>
      <c r="D31" s="43" t="s">
        <v>78</v>
      </c>
      <c r="E31" s="44"/>
      <c r="F31" s="45"/>
      <c r="G31" s="43" t="s">
        <v>93</v>
      </c>
      <c r="H31" s="44"/>
      <c r="I31" s="45"/>
      <c r="J31" s="3"/>
    </row>
    <row r="32" spans="1:10" ht="14.25" customHeight="1">
      <c r="A32" s="35"/>
      <c r="B32" s="36"/>
      <c r="C32" s="37"/>
      <c r="D32" s="35"/>
      <c r="E32" s="36"/>
      <c r="F32" s="37"/>
      <c r="G32" s="35"/>
      <c r="H32" s="36"/>
      <c r="I32" s="37"/>
      <c r="J32" s="3"/>
    </row>
    <row r="33" spans="1:10" ht="14.25" customHeight="1">
      <c r="A33" s="35"/>
      <c r="B33" s="36"/>
      <c r="C33" s="37"/>
      <c r="D33" s="35"/>
      <c r="E33" s="36"/>
      <c r="F33" s="37"/>
      <c r="G33" s="35"/>
      <c r="H33" s="36"/>
      <c r="I33" s="37"/>
      <c r="J33" s="3"/>
    </row>
    <row r="34" spans="1:10" ht="14.25" customHeight="1">
      <c r="A34" s="35"/>
      <c r="B34" s="36"/>
      <c r="C34" s="37"/>
      <c r="D34" s="35"/>
      <c r="E34" s="36"/>
      <c r="F34" s="37"/>
      <c r="G34" s="35"/>
      <c r="H34" s="36"/>
      <c r="I34" s="37"/>
      <c r="J34" s="3"/>
    </row>
    <row r="35" spans="1:10" ht="14.25" customHeight="1">
      <c r="A35" s="38" t="s">
        <v>65</v>
      </c>
      <c r="B35" s="39"/>
      <c r="C35" s="40"/>
      <c r="D35" s="38" t="s">
        <v>65</v>
      </c>
      <c r="E35" s="39"/>
      <c r="F35" s="40"/>
      <c r="G35" s="38" t="s">
        <v>65</v>
      </c>
      <c r="H35" s="39"/>
      <c r="I35" s="40"/>
      <c r="J35" s="3"/>
    </row>
    <row r="36" spans="1:9" ht="11.25" customHeight="1">
      <c r="A36" s="9" t="s">
        <v>12</v>
      </c>
      <c r="B36" s="11"/>
      <c r="C36" s="11"/>
      <c r="D36" s="11"/>
      <c r="E36" s="11"/>
      <c r="F36" s="11"/>
      <c r="G36" s="11"/>
      <c r="H36" s="11"/>
      <c r="I36" s="11"/>
    </row>
    <row r="37" spans="1:9" ht="12.75">
      <c r="A37" s="33"/>
      <c r="B37" s="34"/>
      <c r="C37" s="34"/>
      <c r="D37" s="34"/>
      <c r="E37" s="34"/>
      <c r="F37" s="34"/>
      <c r="G37" s="34"/>
      <c r="H37" s="34"/>
      <c r="I37" s="34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A18" sqref="A18:E18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  <col min="10" max="16384" width="11.421875" style="0" customWidth="1"/>
  </cols>
  <sheetData>
    <row r="1" spans="1:9" ht="72.75" customHeight="1">
      <c r="A1" s="30"/>
      <c r="B1" s="4"/>
      <c r="C1" s="63" t="s">
        <v>106</v>
      </c>
      <c r="D1" s="64"/>
      <c r="E1" s="64"/>
      <c r="F1" s="64"/>
      <c r="G1" s="64"/>
      <c r="H1" s="64"/>
      <c r="I1" s="64"/>
    </row>
    <row r="2" spans="1:10" ht="12.75">
      <c r="A2" s="65" t="s">
        <v>1</v>
      </c>
      <c r="B2" s="66"/>
      <c r="C2" s="67" t="str">
        <f>'Stavební rozpočet'!C2</f>
        <v>VŠE statické zabezpečení základů</v>
      </c>
      <c r="D2" s="68"/>
      <c r="E2" s="70" t="s">
        <v>27</v>
      </c>
      <c r="F2" s="70" t="str">
        <f>'Stavební rozpočet'!I2</f>
        <v> </v>
      </c>
      <c r="G2" s="66"/>
      <c r="H2" s="70" t="s">
        <v>94</v>
      </c>
      <c r="I2" s="71"/>
      <c r="J2" s="2"/>
    </row>
    <row r="3" spans="1:10" ht="12.75">
      <c r="A3" s="60"/>
      <c r="B3" s="34"/>
      <c r="C3" s="69"/>
      <c r="D3" s="69"/>
      <c r="E3" s="34"/>
      <c r="F3" s="34"/>
      <c r="G3" s="34"/>
      <c r="H3" s="34"/>
      <c r="I3" s="62"/>
      <c r="J3" s="2"/>
    </row>
    <row r="4" spans="1:10" ht="12.75">
      <c r="A4" s="54" t="s">
        <v>2</v>
      </c>
      <c r="B4" s="34"/>
      <c r="C4" s="33" t="str">
        <f>'Stavební rozpočet'!C4</f>
        <v> </v>
      </c>
      <c r="D4" s="34"/>
      <c r="E4" s="33" t="s">
        <v>28</v>
      </c>
      <c r="F4" s="33" t="str">
        <f>'Stavební rozpočet'!I4</f>
        <v> </v>
      </c>
      <c r="G4" s="34"/>
      <c r="H4" s="33" t="s">
        <v>94</v>
      </c>
      <c r="I4" s="61"/>
      <c r="J4" s="2"/>
    </row>
    <row r="5" spans="1:10" ht="12.75">
      <c r="A5" s="60"/>
      <c r="B5" s="34"/>
      <c r="C5" s="34"/>
      <c r="D5" s="34"/>
      <c r="E5" s="34"/>
      <c r="F5" s="34"/>
      <c r="G5" s="34"/>
      <c r="H5" s="34"/>
      <c r="I5" s="62"/>
      <c r="J5" s="2"/>
    </row>
    <row r="6" spans="1:10" ht="12.75">
      <c r="A6" s="54" t="s">
        <v>3</v>
      </c>
      <c r="B6" s="34"/>
      <c r="C6" s="33" t="str">
        <f>'Stavební rozpočet'!C6</f>
        <v> </v>
      </c>
      <c r="D6" s="34"/>
      <c r="E6" s="33" t="s">
        <v>29</v>
      </c>
      <c r="F6" s="33" t="str">
        <f>'Stavební rozpočet'!I6</f>
        <v> </v>
      </c>
      <c r="G6" s="34"/>
      <c r="H6" s="33" t="s">
        <v>94</v>
      </c>
      <c r="I6" s="61"/>
      <c r="J6" s="2"/>
    </row>
    <row r="7" spans="1:10" ht="12.75">
      <c r="A7" s="60"/>
      <c r="B7" s="34"/>
      <c r="C7" s="34"/>
      <c r="D7" s="34"/>
      <c r="E7" s="34"/>
      <c r="F7" s="34"/>
      <c r="G7" s="34"/>
      <c r="H7" s="34"/>
      <c r="I7" s="62"/>
      <c r="J7" s="2"/>
    </row>
    <row r="8" spans="1:10" ht="12.75">
      <c r="A8" s="54" t="s">
        <v>17</v>
      </c>
      <c r="B8" s="34"/>
      <c r="C8" s="33">
        <f>'Stavební rozpočet'!F4</f>
        <v>0</v>
      </c>
      <c r="D8" s="34"/>
      <c r="E8" s="33" t="s">
        <v>18</v>
      </c>
      <c r="F8" s="33" t="str">
        <f>'Stavební rozpočet'!F6</f>
        <v> </v>
      </c>
      <c r="G8" s="34"/>
      <c r="H8" s="57" t="s">
        <v>95</v>
      </c>
      <c r="I8" s="61" t="s">
        <v>11</v>
      </c>
      <c r="J8" s="2"/>
    </row>
    <row r="9" spans="1:10" ht="12.75">
      <c r="A9" s="60"/>
      <c r="B9" s="34"/>
      <c r="C9" s="34"/>
      <c r="D9" s="34"/>
      <c r="E9" s="34"/>
      <c r="F9" s="34"/>
      <c r="G9" s="34"/>
      <c r="H9" s="34"/>
      <c r="I9" s="62"/>
      <c r="J9" s="2"/>
    </row>
    <row r="10" spans="1:10" ht="12.75">
      <c r="A10" s="54" t="s">
        <v>4</v>
      </c>
      <c r="B10" s="34"/>
      <c r="C10" s="33" t="str">
        <f>'Stavební rozpočet'!C8</f>
        <v> </v>
      </c>
      <c r="D10" s="34"/>
      <c r="E10" s="33" t="s">
        <v>30</v>
      </c>
      <c r="F10" s="33" t="str">
        <f>'Stavební rozpočet'!I8</f>
        <v> </v>
      </c>
      <c r="G10" s="34"/>
      <c r="H10" s="57" t="s">
        <v>96</v>
      </c>
      <c r="I10" s="58">
        <f>'Stavební rozpočet'!F8</f>
        <v>0</v>
      </c>
      <c r="J10" s="2"/>
    </row>
    <row r="11" spans="1:10" ht="12.75">
      <c r="A11" s="55"/>
      <c r="B11" s="56"/>
      <c r="C11" s="56"/>
      <c r="D11" s="56"/>
      <c r="E11" s="56"/>
      <c r="F11" s="56"/>
      <c r="G11" s="56"/>
      <c r="H11" s="56"/>
      <c r="I11" s="59"/>
      <c r="J11" s="2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5" customHeight="1">
      <c r="A13" s="90" t="s">
        <v>98</v>
      </c>
      <c r="B13" s="91"/>
      <c r="C13" s="91"/>
      <c r="D13" s="91"/>
      <c r="E13" s="91"/>
      <c r="F13" s="21"/>
      <c r="G13" s="21"/>
      <c r="H13" s="21"/>
      <c r="I13" s="21"/>
    </row>
    <row r="14" spans="1:10" ht="12.75">
      <c r="A14" s="72" t="s">
        <v>99</v>
      </c>
      <c r="B14" s="73"/>
      <c r="C14" s="73"/>
      <c r="D14" s="73"/>
      <c r="E14" s="74"/>
      <c r="F14" s="22" t="s">
        <v>107</v>
      </c>
      <c r="G14" s="22" t="s">
        <v>108</v>
      </c>
      <c r="H14" s="22" t="s">
        <v>109</v>
      </c>
      <c r="I14" s="22" t="s">
        <v>107</v>
      </c>
      <c r="J14" s="3"/>
    </row>
    <row r="15" spans="1:10" ht="12.75">
      <c r="A15" s="81" t="s">
        <v>70</v>
      </c>
      <c r="B15" s="82"/>
      <c r="C15" s="82"/>
      <c r="D15" s="82"/>
      <c r="E15" s="83"/>
      <c r="F15" s="23">
        <v>0</v>
      </c>
      <c r="G15" s="26"/>
      <c r="H15" s="26"/>
      <c r="I15" s="23">
        <f>F15</f>
        <v>0</v>
      </c>
      <c r="J15" s="2"/>
    </row>
    <row r="16" spans="1:10" ht="12.75">
      <c r="A16" s="81" t="s">
        <v>71</v>
      </c>
      <c r="B16" s="82"/>
      <c r="C16" s="82"/>
      <c r="D16" s="82"/>
      <c r="E16" s="83"/>
      <c r="F16" s="23">
        <v>0</v>
      </c>
      <c r="G16" s="26"/>
      <c r="H16" s="26"/>
      <c r="I16" s="23">
        <f>F16</f>
        <v>0</v>
      </c>
      <c r="J16" s="2"/>
    </row>
    <row r="17" spans="1:10" ht="12.75">
      <c r="A17" s="81" t="s">
        <v>72</v>
      </c>
      <c r="B17" s="82"/>
      <c r="C17" s="82"/>
      <c r="D17" s="82"/>
      <c r="E17" s="83"/>
      <c r="F17" s="23">
        <v>0</v>
      </c>
      <c r="G17" s="26"/>
      <c r="H17" s="26"/>
      <c r="I17" s="23">
        <f>F17</f>
        <v>0</v>
      </c>
      <c r="J17" s="2"/>
    </row>
    <row r="18" spans="1:10" ht="12.75">
      <c r="A18" s="75" t="s">
        <v>73</v>
      </c>
      <c r="B18" s="76"/>
      <c r="C18" s="76"/>
      <c r="D18" s="76"/>
      <c r="E18" s="77"/>
      <c r="F18" s="24"/>
      <c r="G18" s="31"/>
      <c r="H18" s="27">
        <f>'Krycí list rozpočtu'!C22</f>
        <v>0</v>
      </c>
      <c r="I18" s="27">
        <f>(G18/100)*H18</f>
        <v>0</v>
      </c>
      <c r="J18" s="2"/>
    </row>
    <row r="19" spans="1:10" ht="12.75">
      <c r="A19" s="78" t="s">
        <v>100</v>
      </c>
      <c r="B19" s="79"/>
      <c r="C19" s="79"/>
      <c r="D19" s="79"/>
      <c r="E19" s="80"/>
      <c r="F19" s="25"/>
      <c r="G19" s="28"/>
      <c r="H19" s="28"/>
      <c r="I19" s="29">
        <f>SUM(I15:I18)</f>
        <v>0</v>
      </c>
      <c r="J19" s="3"/>
    </row>
    <row r="20" spans="1:9" ht="12.75">
      <c r="A20" s="20"/>
      <c r="B20" s="20"/>
      <c r="C20" s="20"/>
      <c r="D20" s="20"/>
      <c r="E20" s="20"/>
      <c r="F20" s="20"/>
      <c r="G20" s="20"/>
      <c r="H20" s="20"/>
      <c r="I20" s="20"/>
    </row>
    <row r="21" spans="1:10" ht="12.75">
      <c r="A21" s="72" t="s">
        <v>97</v>
      </c>
      <c r="B21" s="73"/>
      <c r="C21" s="73"/>
      <c r="D21" s="73"/>
      <c r="E21" s="74"/>
      <c r="F21" s="22" t="s">
        <v>107</v>
      </c>
      <c r="G21" s="22" t="s">
        <v>108</v>
      </c>
      <c r="H21" s="22" t="s">
        <v>109</v>
      </c>
      <c r="I21" s="22" t="s">
        <v>107</v>
      </c>
      <c r="J21" s="3"/>
    </row>
    <row r="22" spans="1:10" ht="12.75">
      <c r="A22" s="81" t="s">
        <v>81</v>
      </c>
      <c r="B22" s="82"/>
      <c r="C22" s="82"/>
      <c r="D22" s="82"/>
      <c r="E22" s="83"/>
      <c r="F22" s="26"/>
      <c r="G22" s="32"/>
      <c r="H22" s="23">
        <f>'Krycí list rozpočtu'!C22</f>
        <v>0</v>
      </c>
      <c r="I22" s="23">
        <f>(G22/100)*H22</f>
        <v>0</v>
      </c>
      <c r="J22" s="2"/>
    </row>
    <row r="23" spans="1:10" ht="12.75">
      <c r="A23" s="81" t="s">
        <v>82</v>
      </c>
      <c r="B23" s="82"/>
      <c r="C23" s="82"/>
      <c r="D23" s="82"/>
      <c r="E23" s="83"/>
      <c r="F23" s="23">
        <v>0</v>
      </c>
      <c r="G23" s="26"/>
      <c r="H23" s="26"/>
      <c r="I23" s="23">
        <f>F23</f>
        <v>0</v>
      </c>
      <c r="J23" s="2"/>
    </row>
    <row r="24" spans="1:10" ht="12.75">
      <c r="A24" s="81" t="s">
        <v>83</v>
      </c>
      <c r="B24" s="82"/>
      <c r="C24" s="82"/>
      <c r="D24" s="82"/>
      <c r="E24" s="83"/>
      <c r="F24" s="23">
        <v>0</v>
      </c>
      <c r="G24" s="26"/>
      <c r="H24" s="26"/>
      <c r="I24" s="23">
        <f>F24</f>
        <v>0</v>
      </c>
      <c r="J24" s="2"/>
    </row>
    <row r="25" spans="1:10" ht="12.75">
      <c r="A25" s="81" t="s">
        <v>84</v>
      </c>
      <c r="B25" s="82"/>
      <c r="C25" s="82"/>
      <c r="D25" s="82"/>
      <c r="E25" s="83"/>
      <c r="F25" s="23">
        <v>0</v>
      </c>
      <c r="G25" s="26"/>
      <c r="H25" s="26"/>
      <c r="I25" s="23">
        <f>F25</f>
        <v>0</v>
      </c>
      <c r="J25" s="2"/>
    </row>
    <row r="26" spans="1:10" ht="12.75">
      <c r="A26" s="81" t="s">
        <v>85</v>
      </c>
      <c r="B26" s="82"/>
      <c r="C26" s="82"/>
      <c r="D26" s="82"/>
      <c r="E26" s="83"/>
      <c r="F26" s="23">
        <v>0</v>
      </c>
      <c r="G26" s="26"/>
      <c r="H26" s="26"/>
      <c r="I26" s="23">
        <f>F26</f>
        <v>0</v>
      </c>
      <c r="J26" s="2"/>
    </row>
    <row r="27" spans="1:10" ht="12.75">
      <c r="A27" s="75" t="s">
        <v>86</v>
      </c>
      <c r="B27" s="76"/>
      <c r="C27" s="76"/>
      <c r="D27" s="76"/>
      <c r="E27" s="77"/>
      <c r="F27" s="27">
        <v>0</v>
      </c>
      <c r="G27" s="24"/>
      <c r="H27" s="24"/>
      <c r="I27" s="27">
        <f>F27</f>
        <v>0</v>
      </c>
      <c r="J27" s="2"/>
    </row>
    <row r="28" spans="1:10" ht="12.75">
      <c r="A28" s="78" t="s">
        <v>101</v>
      </c>
      <c r="B28" s="79"/>
      <c r="C28" s="79"/>
      <c r="D28" s="79"/>
      <c r="E28" s="80"/>
      <c r="F28" s="25"/>
      <c r="G28" s="28"/>
      <c r="H28" s="28"/>
      <c r="I28" s="29">
        <f>SUM(I22:I27)</f>
        <v>0</v>
      </c>
      <c r="J28" s="3"/>
    </row>
    <row r="29" spans="1:9" ht="12.75">
      <c r="A29" s="20"/>
      <c r="B29" s="20"/>
      <c r="C29" s="20"/>
      <c r="D29" s="20"/>
      <c r="E29" s="20"/>
      <c r="F29" s="20"/>
      <c r="G29" s="20"/>
      <c r="H29" s="20"/>
      <c r="I29" s="20"/>
    </row>
    <row r="30" spans="1:10" ht="15" customHeight="1">
      <c r="A30" s="84" t="s">
        <v>102</v>
      </c>
      <c r="B30" s="85"/>
      <c r="C30" s="85"/>
      <c r="D30" s="85"/>
      <c r="E30" s="86"/>
      <c r="F30" s="87">
        <f>I19+I28</f>
        <v>0</v>
      </c>
      <c r="G30" s="88"/>
      <c r="H30" s="88"/>
      <c r="I30" s="89"/>
      <c r="J30" s="3"/>
    </row>
    <row r="31" spans="1:9" ht="12.75">
      <c r="A31" s="11"/>
      <c r="B31" s="11"/>
      <c r="C31" s="11"/>
      <c r="D31" s="11"/>
      <c r="E31" s="11"/>
      <c r="F31" s="11"/>
      <c r="G31" s="11"/>
      <c r="H31" s="11"/>
      <c r="I31" s="11"/>
    </row>
    <row r="34" spans="1:9" ht="15" customHeight="1">
      <c r="A34" s="90" t="s">
        <v>103</v>
      </c>
      <c r="B34" s="91"/>
      <c r="C34" s="91"/>
      <c r="D34" s="91"/>
      <c r="E34" s="91"/>
      <c r="F34" s="21"/>
      <c r="G34" s="21"/>
      <c r="H34" s="21"/>
      <c r="I34" s="21"/>
    </row>
    <row r="35" spans="1:10" ht="12.75">
      <c r="A35" s="72" t="s">
        <v>104</v>
      </c>
      <c r="B35" s="73"/>
      <c r="C35" s="73"/>
      <c r="D35" s="73"/>
      <c r="E35" s="74"/>
      <c r="F35" s="22" t="s">
        <v>107</v>
      </c>
      <c r="G35" s="22" t="s">
        <v>108</v>
      </c>
      <c r="H35" s="22" t="s">
        <v>109</v>
      </c>
      <c r="I35" s="22" t="s">
        <v>107</v>
      </c>
      <c r="J35" s="3"/>
    </row>
    <row r="36" spans="1:10" ht="12.75">
      <c r="A36" s="75"/>
      <c r="B36" s="76"/>
      <c r="C36" s="76"/>
      <c r="D36" s="76"/>
      <c r="E36" s="77"/>
      <c r="F36" s="27">
        <v>0</v>
      </c>
      <c r="G36" s="24"/>
      <c r="H36" s="24"/>
      <c r="I36" s="27">
        <f>F36</f>
        <v>0</v>
      </c>
      <c r="J36" s="2"/>
    </row>
    <row r="37" spans="1:10" ht="12.75">
      <c r="A37" s="78" t="s">
        <v>105</v>
      </c>
      <c r="B37" s="79"/>
      <c r="C37" s="79"/>
      <c r="D37" s="79"/>
      <c r="E37" s="80"/>
      <c r="F37" s="25"/>
      <c r="G37" s="28"/>
      <c r="H37" s="28"/>
      <c r="I37" s="29">
        <f>SUM(I36:I36)</f>
        <v>0</v>
      </c>
      <c r="J37" s="3"/>
    </row>
    <row r="38" spans="1:9" ht="12.75">
      <c r="A38" s="11"/>
      <c r="B38" s="11"/>
      <c r="C38" s="11"/>
      <c r="D38" s="11"/>
      <c r="E38" s="11"/>
      <c r="F38" s="11"/>
      <c r="G38" s="11"/>
      <c r="H38" s="11"/>
      <c r="I38" s="11"/>
    </row>
  </sheetData>
  <sheetProtection/>
  <mergeCells count="52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3:E13"/>
    <mergeCell ref="A14:E14"/>
    <mergeCell ref="A15:E15"/>
    <mergeCell ref="A16:E16"/>
    <mergeCell ref="A17:E17"/>
    <mergeCell ref="A18:E18"/>
    <mergeCell ref="F30:I30"/>
    <mergeCell ref="A34:E34"/>
    <mergeCell ref="A19:E19"/>
    <mergeCell ref="A21:E21"/>
    <mergeCell ref="A22:E22"/>
    <mergeCell ref="A23:E23"/>
    <mergeCell ref="A24:E24"/>
    <mergeCell ref="A25:E25"/>
    <mergeCell ref="A35:E35"/>
    <mergeCell ref="A36:E36"/>
    <mergeCell ref="A37:E37"/>
    <mergeCell ref="A26:E26"/>
    <mergeCell ref="A27:E27"/>
    <mergeCell ref="A28:E28"/>
    <mergeCell ref="A30:E30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56"/>
  <sheetViews>
    <sheetView tabSelected="1" zoomScale="184" zoomScaleNormal="184" zoomScalePageLayoutView="0" workbookViewId="0" topLeftCell="A1">
      <pane ySplit="11" topLeftCell="A12" activePane="bottomLeft" state="frozen"/>
      <selection pane="topLeft" activeCell="A1" sqref="A1"/>
      <selection pane="bottomLeft" activeCell="L13" sqref="L13"/>
    </sheetView>
  </sheetViews>
  <sheetFormatPr defaultColWidth="11.57421875" defaultRowHeight="12.75"/>
  <cols>
    <col min="1" max="1" width="3.7109375" style="138" customWidth="1"/>
    <col min="2" max="2" width="14.28125" style="138" customWidth="1"/>
    <col min="3" max="3" width="56.140625" style="138" customWidth="1"/>
    <col min="4" max="5" width="11.421875" style="138" customWidth="1"/>
    <col min="6" max="6" width="8.00390625" style="138" customWidth="1"/>
    <col min="7" max="7" width="12.8515625" style="138" customWidth="1"/>
    <col min="8" max="8" width="12.00390625" style="138" customWidth="1"/>
    <col min="9" max="11" width="14.28125" style="138" customWidth="1"/>
    <col min="12" max="12" width="11.7109375" style="138" customWidth="1"/>
    <col min="13" max="24" width="11.421875" style="138" customWidth="1"/>
    <col min="25" max="62" width="12.140625" style="138" hidden="1" customWidth="1"/>
    <col min="63" max="16384" width="11.421875" style="138" customWidth="1"/>
  </cols>
  <sheetData>
    <row r="1" spans="1:12" ht="72.75" customHeight="1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3" ht="12.75">
      <c r="A2" s="94" t="s">
        <v>1</v>
      </c>
      <c r="B2" s="95"/>
      <c r="C2" s="96" t="s">
        <v>230</v>
      </c>
      <c r="D2" s="97" t="s">
        <v>16</v>
      </c>
      <c r="E2" s="95"/>
      <c r="F2" s="97" t="s">
        <v>6</v>
      </c>
      <c r="G2" s="95"/>
      <c r="H2" s="98" t="s">
        <v>27</v>
      </c>
      <c r="I2" s="97" t="s">
        <v>33</v>
      </c>
      <c r="J2" s="95"/>
      <c r="K2" s="95"/>
      <c r="L2" s="99"/>
      <c r="M2" s="153"/>
    </row>
    <row r="3" spans="1:13" ht="12.75">
      <c r="A3" s="100"/>
      <c r="B3" s="101"/>
      <c r="C3" s="102"/>
      <c r="D3" s="101"/>
      <c r="E3" s="101"/>
      <c r="F3" s="101"/>
      <c r="G3" s="101"/>
      <c r="H3" s="101"/>
      <c r="I3" s="101"/>
      <c r="J3" s="101"/>
      <c r="K3" s="101"/>
      <c r="L3" s="103"/>
      <c r="M3" s="153"/>
    </row>
    <row r="4" spans="1:13" ht="12.75">
      <c r="A4" s="104" t="s">
        <v>2</v>
      </c>
      <c r="B4" s="101"/>
      <c r="C4" s="105" t="s">
        <v>6</v>
      </c>
      <c r="D4" s="106" t="s">
        <v>17</v>
      </c>
      <c r="E4" s="101"/>
      <c r="F4" s="106"/>
      <c r="G4" s="101"/>
      <c r="H4" s="105" t="s">
        <v>28</v>
      </c>
      <c r="I4" s="106" t="s">
        <v>33</v>
      </c>
      <c r="J4" s="101"/>
      <c r="K4" s="101"/>
      <c r="L4" s="103"/>
      <c r="M4" s="153"/>
    </row>
    <row r="5" spans="1:13" ht="12.75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3"/>
      <c r="M5" s="153"/>
    </row>
    <row r="6" spans="1:13" ht="12.75">
      <c r="A6" s="104" t="s">
        <v>3</v>
      </c>
      <c r="B6" s="101"/>
      <c r="C6" s="105" t="s">
        <v>6</v>
      </c>
      <c r="D6" s="106" t="s">
        <v>18</v>
      </c>
      <c r="E6" s="101"/>
      <c r="F6" s="106" t="s">
        <v>6</v>
      </c>
      <c r="G6" s="101"/>
      <c r="H6" s="105" t="s">
        <v>29</v>
      </c>
      <c r="I6" s="106" t="s">
        <v>33</v>
      </c>
      <c r="J6" s="101"/>
      <c r="K6" s="101"/>
      <c r="L6" s="103"/>
      <c r="M6" s="153"/>
    </row>
    <row r="7" spans="1:13" ht="12.75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3"/>
      <c r="M7" s="153"/>
    </row>
    <row r="8" spans="1:13" ht="12.75">
      <c r="A8" s="104" t="s">
        <v>4</v>
      </c>
      <c r="B8" s="101"/>
      <c r="C8" s="105" t="s">
        <v>6</v>
      </c>
      <c r="D8" s="106" t="s">
        <v>19</v>
      </c>
      <c r="E8" s="101"/>
      <c r="F8" s="106"/>
      <c r="G8" s="101"/>
      <c r="H8" s="105" t="s">
        <v>30</v>
      </c>
      <c r="I8" s="106" t="s">
        <v>33</v>
      </c>
      <c r="J8" s="101"/>
      <c r="K8" s="101"/>
      <c r="L8" s="103"/>
      <c r="M8" s="153"/>
    </row>
    <row r="9" spans="1:13" ht="12.75">
      <c r="A9" s="107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9"/>
      <c r="M9" s="153"/>
    </row>
    <row r="10" spans="1:13" ht="12.75">
      <c r="A10" s="110" t="s">
        <v>5</v>
      </c>
      <c r="B10" s="111" t="s">
        <v>13</v>
      </c>
      <c r="C10" s="112" t="s">
        <v>14</v>
      </c>
      <c r="D10" s="113"/>
      <c r="E10" s="114"/>
      <c r="F10" s="111" t="s">
        <v>20</v>
      </c>
      <c r="G10" s="115" t="s">
        <v>26</v>
      </c>
      <c r="H10" s="116" t="s">
        <v>31</v>
      </c>
      <c r="I10" s="117" t="s">
        <v>34</v>
      </c>
      <c r="J10" s="118"/>
      <c r="K10" s="119"/>
      <c r="L10" s="120" t="s">
        <v>39</v>
      </c>
      <c r="M10" s="154"/>
    </row>
    <row r="11" spans="1:62" ht="13.5" thickBot="1">
      <c r="A11" s="121" t="s">
        <v>6</v>
      </c>
      <c r="B11" s="122" t="s">
        <v>6</v>
      </c>
      <c r="C11" s="123" t="s">
        <v>15</v>
      </c>
      <c r="D11" s="124"/>
      <c r="E11" s="125"/>
      <c r="F11" s="122" t="s">
        <v>6</v>
      </c>
      <c r="G11" s="122" t="s">
        <v>6</v>
      </c>
      <c r="H11" s="126" t="s">
        <v>32</v>
      </c>
      <c r="I11" s="127" t="s">
        <v>35</v>
      </c>
      <c r="J11" s="128" t="s">
        <v>37</v>
      </c>
      <c r="K11" s="129" t="s">
        <v>38</v>
      </c>
      <c r="L11" s="130" t="s">
        <v>40</v>
      </c>
      <c r="M11" s="154"/>
      <c r="Z11" s="147" t="s">
        <v>41</v>
      </c>
      <c r="AA11" s="147" t="s">
        <v>42</v>
      </c>
      <c r="AB11" s="147" t="s">
        <v>43</v>
      </c>
      <c r="AC11" s="147" t="s">
        <v>44</v>
      </c>
      <c r="AD11" s="147" t="s">
        <v>45</v>
      </c>
      <c r="AE11" s="147" t="s">
        <v>46</v>
      </c>
      <c r="AF11" s="147" t="s">
        <v>47</v>
      </c>
      <c r="AG11" s="147" t="s">
        <v>48</v>
      </c>
      <c r="AH11" s="147" t="s">
        <v>49</v>
      </c>
      <c r="BH11" s="147" t="s">
        <v>50</v>
      </c>
      <c r="BI11" s="147" t="s">
        <v>51</v>
      </c>
      <c r="BJ11" s="147" t="s">
        <v>52</v>
      </c>
    </row>
    <row r="12" spans="1:47" ht="22.5" customHeight="1">
      <c r="A12" s="170" t="s">
        <v>7</v>
      </c>
      <c r="B12" s="171"/>
      <c r="C12" s="171" t="s">
        <v>112</v>
      </c>
      <c r="D12" s="172"/>
      <c r="E12" s="172"/>
      <c r="F12" s="172"/>
      <c r="G12" s="173">
        <f>BH12</f>
        <v>0</v>
      </c>
      <c r="H12" s="170"/>
      <c r="I12" s="174"/>
      <c r="J12" s="174"/>
      <c r="K12" s="174"/>
      <c r="L12" s="175"/>
      <c r="AI12" s="147"/>
      <c r="AS12" s="146"/>
      <c r="AT12" s="146"/>
      <c r="AU12" s="146"/>
    </row>
    <row r="13" spans="1:62" ht="24" customHeight="1">
      <c r="A13" s="131"/>
      <c r="B13" s="136" t="s">
        <v>110</v>
      </c>
      <c r="C13" s="137" t="s">
        <v>111</v>
      </c>
      <c r="F13" s="139" t="s">
        <v>21</v>
      </c>
      <c r="G13" s="140">
        <v>13.5</v>
      </c>
      <c r="H13" s="141"/>
      <c r="I13" s="132"/>
      <c r="J13" s="132"/>
      <c r="K13" s="132"/>
      <c r="L13" s="133"/>
      <c r="Z13" s="132"/>
      <c r="AB13" s="132"/>
      <c r="AC13" s="132"/>
      <c r="AD13" s="132"/>
      <c r="AE13" s="132"/>
      <c r="AF13" s="132"/>
      <c r="AG13" s="132"/>
      <c r="AH13" s="132"/>
      <c r="AI13" s="147"/>
      <c r="AJ13" s="132"/>
      <c r="AK13" s="132"/>
      <c r="AL13" s="132"/>
      <c r="AN13" s="132"/>
      <c r="AO13" s="132"/>
      <c r="AP13" s="132"/>
      <c r="AQ13" s="133"/>
      <c r="AV13" s="132"/>
      <c r="AW13" s="132"/>
      <c r="AX13" s="132"/>
      <c r="AY13" s="133"/>
      <c r="AZ13" s="133"/>
      <c r="BA13" s="147"/>
      <c r="BC13" s="132"/>
      <c r="BD13" s="132"/>
      <c r="BE13" s="132"/>
      <c r="BF13" s="132"/>
      <c r="BH13" s="132"/>
      <c r="BI13" s="132"/>
      <c r="BJ13" s="132"/>
    </row>
    <row r="14" spans="2:8" ht="12.75">
      <c r="B14" s="142" t="s">
        <v>134</v>
      </c>
      <c r="C14" s="143" t="s">
        <v>114</v>
      </c>
      <c r="F14" s="144"/>
      <c r="G14" s="142" t="s">
        <v>134</v>
      </c>
      <c r="H14" s="144"/>
    </row>
    <row r="15" spans="1:47" ht="12.75">
      <c r="A15" s="131"/>
      <c r="B15" s="142" t="s">
        <v>134</v>
      </c>
      <c r="C15" s="143" t="s">
        <v>135</v>
      </c>
      <c r="F15" s="144"/>
      <c r="G15" s="145">
        <v>13.5</v>
      </c>
      <c r="H15" s="135"/>
      <c r="I15" s="146"/>
      <c r="J15" s="146"/>
      <c r="K15" s="146"/>
      <c r="L15" s="147"/>
      <c r="AI15" s="147"/>
      <c r="AS15" s="146"/>
      <c r="AT15" s="146"/>
      <c r="AU15" s="146"/>
    </row>
    <row r="16" spans="1:62" ht="12.75">
      <c r="A16" s="131"/>
      <c r="B16" s="142" t="s">
        <v>134</v>
      </c>
      <c r="C16" s="143" t="s">
        <v>136</v>
      </c>
      <c r="F16" s="144"/>
      <c r="G16" s="145">
        <v>13.5</v>
      </c>
      <c r="H16" s="144"/>
      <c r="I16" s="132"/>
      <c r="J16" s="132"/>
      <c r="K16" s="132"/>
      <c r="L16" s="133"/>
      <c r="Z16" s="132"/>
      <c r="AB16" s="132"/>
      <c r="AC16" s="132"/>
      <c r="AD16" s="132"/>
      <c r="AE16" s="132"/>
      <c r="AF16" s="132"/>
      <c r="AG16" s="132"/>
      <c r="AH16" s="132"/>
      <c r="AI16" s="147"/>
      <c r="AJ16" s="132"/>
      <c r="AK16" s="132"/>
      <c r="AL16" s="132"/>
      <c r="AN16" s="132"/>
      <c r="AO16" s="132"/>
      <c r="AP16" s="132"/>
      <c r="AQ16" s="133"/>
      <c r="AV16" s="132"/>
      <c r="AW16" s="132"/>
      <c r="AX16" s="132"/>
      <c r="AY16" s="133"/>
      <c r="AZ16" s="133"/>
      <c r="BA16" s="147"/>
      <c r="BC16" s="132"/>
      <c r="BD16" s="132"/>
      <c r="BE16" s="132"/>
      <c r="BF16" s="132"/>
      <c r="BH16" s="132"/>
      <c r="BI16" s="132"/>
      <c r="BJ16" s="132"/>
    </row>
    <row r="17" spans="2:8" ht="24" customHeight="1">
      <c r="B17" s="136" t="s">
        <v>113</v>
      </c>
      <c r="C17" s="137" t="s">
        <v>115</v>
      </c>
      <c r="F17" s="139" t="s">
        <v>21</v>
      </c>
      <c r="G17" s="140">
        <v>13.5</v>
      </c>
      <c r="H17" s="141"/>
    </row>
    <row r="18" spans="1:62" ht="12.75">
      <c r="A18" s="131"/>
      <c r="B18" s="142" t="s">
        <v>134</v>
      </c>
      <c r="C18" s="143" t="s">
        <v>116</v>
      </c>
      <c r="F18" s="144"/>
      <c r="G18" s="145">
        <v>13.5</v>
      </c>
      <c r="H18" s="144"/>
      <c r="I18" s="132"/>
      <c r="J18" s="132"/>
      <c r="K18" s="132"/>
      <c r="L18" s="133"/>
      <c r="Z18" s="132"/>
      <c r="AB18" s="132"/>
      <c r="AC18" s="132"/>
      <c r="AD18" s="132"/>
      <c r="AE18" s="132"/>
      <c r="AF18" s="132"/>
      <c r="AG18" s="132"/>
      <c r="AH18" s="132"/>
      <c r="AI18" s="147"/>
      <c r="AJ18" s="132"/>
      <c r="AK18" s="132"/>
      <c r="AL18" s="132"/>
      <c r="AN18" s="132"/>
      <c r="AO18" s="132"/>
      <c r="AP18" s="132"/>
      <c r="AQ18" s="133"/>
      <c r="AV18" s="132"/>
      <c r="AW18" s="132"/>
      <c r="AX18" s="132"/>
      <c r="AY18" s="133"/>
      <c r="AZ18" s="133"/>
      <c r="BA18" s="147"/>
      <c r="BC18" s="132"/>
      <c r="BD18" s="132"/>
      <c r="BE18" s="132"/>
      <c r="BF18" s="132"/>
      <c r="BH18" s="132"/>
      <c r="BI18" s="132"/>
      <c r="BJ18" s="132"/>
    </row>
    <row r="19" spans="1:62" ht="12.75">
      <c r="A19" s="131"/>
      <c r="B19" s="142" t="s">
        <v>134</v>
      </c>
      <c r="C19" s="143" t="s">
        <v>136</v>
      </c>
      <c r="F19" s="144"/>
      <c r="G19" s="145">
        <v>13.5</v>
      </c>
      <c r="H19" s="144"/>
      <c r="I19" s="132"/>
      <c r="J19" s="132"/>
      <c r="K19" s="132"/>
      <c r="L19" s="133"/>
      <c r="Z19" s="132"/>
      <c r="AB19" s="132"/>
      <c r="AC19" s="132"/>
      <c r="AD19" s="132"/>
      <c r="AE19" s="132"/>
      <c r="AF19" s="132"/>
      <c r="AG19" s="132"/>
      <c r="AH19" s="132"/>
      <c r="AI19" s="147"/>
      <c r="AJ19" s="132"/>
      <c r="AK19" s="132"/>
      <c r="AL19" s="132"/>
      <c r="AN19" s="132"/>
      <c r="AO19" s="132"/>
      <c r="AP19" s="132"/>
      <c r="AQ19" s="133"/>
      <c r="AV19" s="132"/>
      <c r="AW19" s="132"/>
      <c r="AX19" s="132"/>
      <c r="AY19" s="133"/>
      <c r="AZ19" s="133"/>
      <c r="BA19" s="147"/>
      <c r="BC19" s="132"/>
      <c r="BD19" s="132"/>
      <c r="BE19" s="132"/>
      <c r="BF19" s="132"/>
      <c r="BH19" s="132"/>
      <c r="BI19" s="132"/>
      <c r="BJ19" s="132"/>
    </row>
    <row r="20" spans="1:12" ht="22.5" customHeight="1">
      <c r="A20" s="176">
        <v>2</v>
      </c>
      <c r="B20" s="171"/>
      <c r="C20" s="171" t="s">
        <v>117</v>
      </c>
      <c r="D20" s="176"/>
      <c r="E20" s="176"/>
      <c r="F20" s="172"/>
      <c r="G20" s="172"/>
      <c r="H20" s="172"/>
      <c r="I20" s="176"/>
      <c r="J20" s="176"/>
      <c r="K20" s="176"/>
      <c r="L20" s="176"/>
    </row>
    <row r="21" spans="1:62" ht="24" customHeight="1">
      <c r="A21" s="131"/>
      <c r="B21" s="136" t="s">
        <v>118</v>
      </c>
      <c r="C21" s="137" t="s">
        <v>119</v>
      </c>
      <c r="F21" s="139" t="s">
        <v>24</v>
      </c>
      <c r="G21" s="140">
        <v>2315</v>
      </c>
      <c r="H21" s="141"/>
      <c r="I21" s="132"/>
      <c r="J21" s="132"/>
      <c r="K21" s="132"/>
      <c r="L21" s="133"/>
      <c r="Z21" s="132"/>
      <c r="AB21" s="132"/>
      <c r="AC21" s="132"/>
      <c r="AD21" s="132"/>
      <c r="AE21" s="132"/>
      <c r="AF21" s="132"/>
      <c r="AG21" s="132"/>
      <c r="AH21" s="132"/>
      <c r="AI21" s="147"/>
      <c r="AJ21" s="132"/>
      <c r="AK21" s="132"/>
      <c r="AL21" s="132"/>
      <c r="AN21" s="132"/>
      <c r="AO21" s="132"/>
      <c r="AP21" s="132"/>
      <c r="AQ21" s="133"/>
      <c r="AV21" s="132"/>
      <c r="AW21" s="132"/>
      <c r="AX21" s="132"/>
      <c r="AY21" s="133"/>
      <c r="AZ21" s="133"/>
      <c r="BA21" s="147"/>
      <c r="BC21" s="132"/>
      <c r="BD21" s="132"/>
      <c r="BE21" s="132"/>
      <c r="BF21" s="132"/>
      <c r="BH21" s="132"/>
      <c r="BI21" s="132"/>
      <c r="BJ21" s="132"/>
    </row>
    <row r="22" spans="1:47" ht="12.75">
      <c r="A22" s="131"/>
      <c r="B22" s="142" t="s">
        <v>134</v>
      </c>
      <c r="C22" s="143" t="s">
        <v>120</v>
      </c>
      <c r="F22" s="144"/>
      <c r="G22" s="142" t="s">
        <v>134</v>
      </c>
      <c r="H22" s="144"/>
      <c r="I22" s="146"/>
      <c r="J22" s="146"/>
      <c r="K22" s="146"/>
      <c r="L22" s="147"/>
      <c r="AI22" s="147"/>
      <c r="AS22" s="146"/>
      <c r="AT22" s="146"/>
      <c r="AU22" s="146"/>
    </row>
    <row r="23" spans="1:62" ht="12.75">
      <c r="A23" s="131"/>
      <c r="B23" s="142" t="s">
        <v>134</v>
      </c>
      <c r="C23" s="143" t="s">
        <v>231</v>
      </c>
      <c r="F23" s="144"/>
      <c r="G23" s="145">
        <v>2315</v>
      </c>
      <c r="H23" s="144"/>
      <c r="I23" s="132"/>
      <c r="J23" s="132"/>
      <c r="K23" s="132"/>
      <c r="L23" s="133"/>
      <c r="Z23" s="132"/>
      <c r="AB23" s="132"/>
      <c r="AC23" s="132"/>
      <c r="AD23" s="132"/>
      <c r="AE23" s="132"/>
      <c r="AF23" s="132"/>
      <c r="AG23" s="132"/>
      <c r="AH23" s="132"/>
      <c r="AI23" s="147"/>
      <c r="AJ23" s="132"/>
      <c r="AK23" s="132"/>
      <c r="AL23" s="132"/>
      <c r="AN23" s="132"/>
      <c r="AO23" s="132"/>
      <c r="AP23" s="132"/>
      <c r="AQ23" s="133"/>
      <c r="AV23" s="132"/>
      <c r="AW23" s="132"/>
      <c r="AX23" s="132"/>
      <c r="AY23" s="133"/>
      <c r="AZ23" s="133"/>
      <c r="BA23" s="147"/>
      <c r="BC23" s="132"/>
      <c r="BD23" s="132"/>
      <c r="BE23" s="132"/>
      <c r="BF23" s="132"/>
      <c r="BH23" s="132"/>
      <c r="BI23" s="132"/>
      <c r="BJ23" s="132"/>
    </row>
    <row r="24" spans="2:8" ht="12.75">
      <c r="B24" s="142" t="s">
        <v>134</v>
      </c>
      <c r="C24" s="143" t="s">
        <v>136</v>
      </c>
      <c r="F24" s="144"/>
      <c r="G24" s="145">
        <v>2315</v>
      </c>
      <c r="H24" s="144"/>
    </row>
    <row r="25" spans="1:62" ht="16.5" customHeight="1">
      <c r="A25" s="131"/>
      <c r="B25" s="148" t="s">
        <v>121</v>
      </c>
      <c r="C25" s="149" t="s">
        <v>122</v>
      </c>
      <c r="F25" s="150" t="s">
        <v>24</v>
      </c>
      <c r="G25" s="151">
        <v>2315</v>
      </c>
      <c r="H25" s="152"/>
      <c r="I25" s="132"/>
      <c r="J25" s="132"/>
      <c r="K25" s="132"/>
      <c r="L25" s="133"/>
      <c r="Z25" s="132"/>
      <c r="AB25" s="132"/>
      <c r="AC25" s="132"/>
      <c r="AD25" s="132"/>
      <c r="AE25" s="132"/>
      <c r="AF25" s="132"/>
      <c r="AG25" s="132"/>
      <c r="AH25" s="132"/>
      <c r="AI25" s="147"/>
      <c r="AJ25" s="132"/>
      <c r="AK25" s="132"/>
      <c r="AL25" s="132"/>
      <c r="AN25" s="132"/>
      <c r="AO25" s="132"/>
      <c r="AP25" s="132"/>
      <c r="AQ25" s="133"/>
      <c r="AV25" s="132"/>
      <c r="AW25" s="132"/>
      <c r="AX25" s="132"/>
      <c r="AY25" s="133"/>
      <c r="AZ25" s="133"/>
      <c r="BA25" s="147"/>
      <c r="BC25" s="132"/>
      <c r="BD25" s="132"/>
      <c r="BE25" s="132"/>
      <c r="BF25" s="132"/>
      <c r="BH25" s="132"/>
      <c r="BI25" s="132"/>
      <c r="BJ25" s="132"/>
    </row>
    <row r="26" spans="2:8" ht="12.75">
      <c r="B26" s="142" t="s">
        <v>134</v>
      </c>
      <c r="C26" s="143" t="s">
        <v>231</v>
      </c>
      <c r="F26" s="144"/>
      <c r="G26" s="145">
        <v>2315</v>
      </c>
      <c r="H26" s="144"/>
    </row>
    <row r="27" spans="2:8" ht="12.75">
      <c r="B27" s="142" t="s">
        <v>134</v>
      </c>
      <c r="C27" s="143" t="s">
        <v>136</v>
      </c>
      <c r="F27" s="144"/>
      <c r="G27" s="145">
        <v>2315</v>
      </c>
      <c r="H27" s="144"/>
    </row>
    <row r="28" spans="1:62" ht="16.5" customHeight="1">
      <c r="A28" s="131"/>
      <c r="B28" s="148" t="s">
        <v>123</v>
      </c>
      <c r="C28" s="149" t="s">
        <v>124</v>
      </c>
      <c r="F28" s="150" t="s">
        <v>23</v>
      </c>
      <c r="G28" s="151">
        <v>34985</v>
      </c>
      <c r="H28" s="152"/>
      <c r="I28" s="132"/>
      <c r="J28" s="132"/>
      <c r="K28" s="132"/>
      <c r="L28" s="133"/>
      <c r="Z28" s="132"/>
      <c r="AB28" s="132"/>
      <c r="AC28" s="132"/>
      <c r="AD28" s="132"/>
      <c r="AE28" s="132"/>
      <c r="AF28" s="132"/>
      <c r="AG28" s="132"/>
      <c r="AH28" s="132"/>
      <c r="AI28" s="147"/>
      <c r="AJ28" s="132"/>
      <c r="AK28" s="132"/>
      <c r="AL28" s="132"/>
      <c r="AN28" s="132"/>
      <c r="AO28" s="132"/>
      <c r="AP28" s="132"/>
      <c r="AQ28" s="133"/>
      <c r="AV28" s="132"/>
      <c r="AW28" s="132"/>
      <c r="AX28" s="132"/>
      <c r="AY28" s="133"/>
      <c r="AZ28" s="133"/>
      <c r="BA28" s="147"/>
      <c r="BC28" s="132"/>
      <c r="BD28" s="132"/>
      <c r="BE28" s="132"/>
      <c r="BF28" s="132"/>
      <c r="BH28" s="132"/>
      <c r="BI28" s="132"/>
      <c r="BJ28" s="132"/>
    </row>
    <row r="29" spans="2:8" ht="12.75">
      <c r="B29" s="142" t="s">
        <v>134</v>
      </c>
      <c r="C29" s="143" t="s">
        <v>125</v>
      </c>
      <c r="F29" s="144"/>
      <c r="G29" s="145">
        <v>34985</v>
      </c>
      <c r="H29" s="144"/>
    </row>
    <row r="30" spans="1:62" ht="12.75">
      <c r="A30" s="131"/>
      <c r="B30" s="142" t="s">
        <v>134</v>
      </c>
      <c r="C30" s="143" t="s">
        <v>136</v>
      </c>
      <c r="F30" s="144"/>
      <c r="G30" s="145">
        <v>34985</v>
      </c>
      <c r="H30" s="144"/>
      <c r="I30" s="132"/>
      <c r="J30" s="132"/>
      <c r="K30" s="132"/>
      <c r="L30" s="133"/>
      <c r="Z30" s="132"/>
      <c r="AB30" s="132"/>
      <c r="AC30" s="132"/>
      <c r="AD30" s="132"/>
      <c r="AE30" s="132"/>
      <c r="AF30" s="132"/>
      <c r="AG30" s="132"/>
      <c r="AH30" s="132"/>
      <c r="AI30" s="147"/>
      <c r="AJ30" s="132"/>
      <c r="AK30" s="132"/>
      <c r="AL30" s="132"/>
      <c r="AN30" s="132"/>
      <c r="AO30" s="132"/>
      <c r="AP30" s="132"/>
      <c r="AQ30" s="133"/>
      <c r="AV30" s="132"/>
      <c r="AW30" s="132"/>
      <c r="AX30" s="132"/>
      <c r="AY30" s="133"/>
      <c r="AZ30" s="133"/>
      <c r="BA30" s="147"/>
      <c r="BC30" s="132"/>
      <c r="BD30" s="132"/>
      <c r="BE30" s="132"/>
      <c r="BF30" s="132"/>
      <c r="BH30" s="132"/>
      <c r="BI30" s="132"/>
      <c r="BJ30" s="132"/>
    </row>
    <row r="31" spans="2:8" ht="24" customHeight="1">
      <c r="B31" s="136" t="s">
        <v>126</v>
      </c>
      <c r="C31" s="137" t="s">
        <v>127</v>
      </c>
      <c r="F31" s="139" t="s">
        <v>131</v>
      </c>
      <c r="G31" s="140">
        <v>694.5</v>
      </c>
      <c r="H31" s="141"/>
    </row>
    <row r="32" spans="2:8" ht="12.75">
      <c r="B32" s="142" t="s">
        <v>134</v>
      </c>
      <c r="C32" s="143" t="s">
        <v>128</v>
      </c>
      <c r="F32" s="144"/>
      <c r="G32" s="142" t="s">
        <v>134</v>
      </c>
      <c r="H32" s="144"/>
    </row>
    <row r="33" spans="1:62" ht="12.75">
      <c r="A33" s="131"/>
      <c r="B33" s="142" t="s">
        <v>134</v>
      </c>
      <c r="C33" s="143" t="s">
        <v>232</v>
      </c>
      <c r="F33" s="144"/>
      <c r="G33" s="145">
        <v>694.5</v>
      </c>
      <c r="H33" s="144"/>
      <c r="I33" s="132"/>
      <c r="J33" s="132"/>
      <c r="K33" s="132"/>
      <c r="L33" s="133"/>
      <c r="Z33" s="132"/>
      <c r="AB33" s="132"/>
      <c r="AC33" s="132"/>
      <c r="AD33" s="132"/>
      <c r="AE33" s="132"/>
      <c r="AF33" s="132"/>
      <c r="AG33" s="132"/>
      <c r="AH33" s="132"/>
      <c r="AI33" s="147"/>
      <c r="AJ33" s="132"/>
      <c r="AK33" s="132"/>
      <c r="AL33" s="132"/>
      <c r="AN33" s="132"/>
      <c r="AO33" s="132"/>
      <c r="AP33" s="132"/>
      <c r="AQ33" s="133"/>
      <c r="AV33" s="132"/>
      <c r="AW33" s="132"/>
      <c r="AX33" s="132"/>
      <c r="AY33" s="133"/>
      <c r="AZ33" s="133"/>
      <c r="BA33" s="147"/>
      <c r="BC33" s="132"/>
      <c r="BD33" s="132"/>
      <c r="BE33" s="132"/>
      <c r="BF33" s="132"/>
      <c r="BH33" s="132"/>
      <c r="BI33" s="132"/>
      <c r="BJ33" s="132"/>
    </row>
    <row r="34" spans="2:8" ht="12.75">
      <c r="B34" s="142" t="s">
        <v>134</v>
      </c>
      <c r="C34" s="143" t="s">
        <v>136</v>
      </c>
      <c r="F34" s="144"/>
      <c r="G34" s="145">
        <v>694.5</v>
      </c>
      <c r="H34" s="144"/>
    </row>
    <row r="35" spans="1:62" ht="16.5" customHeight="1">
      <c r="A35" s="131"/>
      <c r="B35" s="148" t="s">
        <v>129</v>
      </c>
      <c r="C35" s="149" t="s">
        <v>130</v>
      </c>
      <c r="F35" s="150" t="s">
        <v>23</v>
      </c>
      <c r="G35" s="151">
        <v>55560</v>
      </c>
      <c r="H35" s="152"/>
      <c r="I35" s="132"/>
      <c r="J35" s="132"/>
      <c r="K35" s="132"/>
      <c r="L35" s="133"/>
      <c r="Z35" s="132"/>
      <c r="AB35" s="132"/>
      <c r="AC35" s="132"/>
      <c r="AD35" s="132"/>
      <c r="AE35" s="132"/>
      <c r="AF35" s="132"/>
      <c r="AG35" s="132"/>
      <c r="AH35" s="132"/>
      <c r="AI35" s="147"/>
      <c r="AJ35" s="132"/>
      <c r="AK35" s="132"/>
      <c r="AL35" s="132"/>
      <c r="AN35" s="132"/>
      <c r="AO35" s="132"/>
      <c r="AP35" s="132"/>
      <c r="AQ35" s="133"/>
      <c r="AV35" s="132"/>
      <c r="AW35" s="132"/>
      <c r="AX35" s="132"/>
      <c r="AY35" s="133"/>
      <c r="AZ35" s="133"/>
      <c r="BA35" s="147"/>
      <c r="BC35" s="132"/>
      <c r="BD35" s="132"/>
      <c r="BE35" s="132"/>
      <c r="BF35" s="132"/>
      <c r="BH35" s="132"/>
      <c r="BI35" s="132"/>
      <c r="BJ35" s="132"/>
    </row>
    <row r="36" spans="2:8" ht="12.75">
      <c r="B36" s="142" t="s">
        <v>134</v>
      </c>
      <c r="C36" s="143" t="s">
        <v>233</v>
      </c>
      <c r="F36" s="144"/>
      <c r="G36" s="145">
        <v>55560</v>
      </c>
      <c r="H36" s="144"/>
    </row>
    <row r="37" spans="1:62" ht="12.75">
      <c r="A37" s="131"/>
      <c r="B37" s="142" t="s">
        <v>134</v>
      </c>
      <c r="C37" s="143" t="s">
        <v>136</v>
      </c>
      <c r="F37" s="144"/>
      <c r="G37" s="145">
        <v>55560</v>
      </c>
      <c r="H37" s="144"/>
      <c r="I37" s="132"/>
      <c r="J37" s="132"/>
      <c r="K37" s="132"/>
      <c r="L37" s="133"/>
      <c r="Z37" s="132"/>
      <c r="AB37" s="132"/>
      <c r="AC37" s="132"/>
      <c r="AD37" s="132"/>
      <c r="AE37" s="132"/>
      <c r="AF37" s="132"/>
      <c r="AG37" s="132"/>
      <c r="AH37" s="132"/>
      <c r="AI37" s="147"/>
      <c r="AJ37" s="132"/>
      <c r="AK37" s="132"/>
      <c r="AL37" s="132"/>
      <c r="AN37" s="132"/>
      <c r="AO37" s="132"/>
      <c r="AP37" s="132"/>
      <c r="AQ37" s="133"/>
      <c r="AV37" s="132"/>
      <c r="AW37" s="132"/>
      <c r="AX37" s="132"/>
      <c r="AY37" s="133"/>
      <c r="AZ37" s="133"/>
      <c r="BA37" s="147"/>
      <c r="BC37" s="132"/>
      <c r="BD37" s="132"/>
      <c r="BE37" s="132"/>
      <c r="BF37" s="132"/>
      <c r="BH37" s="132"/>
      <c r="BI37" s="132"/>
      <c r="BJ37" s="132"/>
    </row>
    <row r="38" spans="2:8" ht="24" customHeight="1">
      <c r="B38" s="136" t="s">
        <v>132</v>
      </c>
      <c r="C38" s="137" t="s">
        <v>133</v>
      </c>
      <c r="F38" s="139" t="s">
        <v>131</v>
      </c>
      <c r="G38" s="140">
        <v>694</v>
      </c>
      <c r="H38" s="141"/>
    </row>
    <row r="39" spans="1:47" ht="24" customHeight="1">
      <c r="A39" s="131"/>
      <c r="B39" s="136" t="s">
        <v>137</v>
      </c>
      <c r="C39" s="137" t="s">
        <v>138</v>
      </c>
      <c r="F39" s="139" t="s">
        <v>131</v>
      </c>
      <c r="G39" s="140">
        <v>10</v>
      </c>
      <c r="H39" s="141"/>
      <c r="I39" s="146"/>
      <c r="J39" s="146"/>
      <c r="K39" s="146"/>
      <c r="L39" s="147"/>
      <c r="AI39" s="147"/>
      <c r="AS39" s="146"/>
      <c r="AT39" s="146"/>
      <c r="AU39" s="146"/>
    </row>
    <row r="40" spans="1:62" ht="24" customHeight="1">
      <c r="A40" s="131"/>
      <c r="B40" s="136" t="s">
        <v>139</v>
      </c>
      <c r="C40" s="137" t="s">
        <v>140</v>
      </c>
      <c r="F40" s="139" t="s">
        <v>131</v>
      </c>
      <c r="G40" s="140">
        <v>1</v>
      </c>
      <c r="H40" s="141"/>
      <c r="I40" s="132"/>
      <c r="J40" s="132"/>
      <c r="K40" s="132"/>
      <c r="L40" s="133"/>
      <c r="Z40" s="132"/>
      <c r="AB40" s="132"/>
      <c r="AC40" s="132"/>
      <c r="AD40" s="132"/>
      <c r="AE40" s="132"/>
      <c r="AF40" s="132"/>
      <c r="AG40" s="132"/>
      <c r="AH40" s="132"/>
      <c r="AI40" s="147"/>
      <c r="AJ40" s="132"/>
      <c r="AK40" s="132"/>
      <c r="AL40" s="132"/>
      <c r="AN40" s="132"/>
      <c r="AO40" s="132"/>
      <c r="AP40" s="132"/>
      <c r="AQ40" s="133"/>
      <c r="AV40" s="132"/>
      <c r="AW40" s="132"/>
      <c r="AX40" s="132"/>
      <c r="AY40" s="133"/>
      <c r="AZ40" s="133"/>
      <c r="BA40" s="147"/>
      <c r="BC40" s="132"/>
      <c r="BD40" s="132"/>
      <c r="BE40" s="132"/>
      <c r="BF40" s="132"/>
      <c r="BH40" s="132"/>
      <c r="BI40" s="132"/>
      <c r="BJ40" s="132"/>
    </row>
    <row r="41" spans="1:47" ht="16.5" customHeight="1">
      <c r="A41" s="131"/>
      <c r="B41" s="136" t="s">
        <v>141</v>
      </c>
      <c r="C41" s="137" t="s">
        <v>142</v>
      </c>
      <c r="F41" s="139" t="s">
        <v>131</v>
      </c>
      <c r="G41" s="140">
        <v>1</v>
      </c>
      <c r="H41" s="141"/>
      <c r="I41" s="146"/>
      <c r="J41" s="146"/>
      <c r="K41" s="146"/>
      <c r="L41" s="147"/>
      <c r="AI41" s="147"/>
      <c r="AS41" s="146"/>
      <c r="AT41" s="146"/>
      <c r="AU41" s="146"/>
    </row>
    <row r="42" spans="1:62" ht="12.75">
      <c r="A42" s="131"/>
      <c r="B42" s="142" t="s">
        <v>134</v>
      </c>
      <c r="C42" s="143" t="s">
        <v>143</v>
      </c>
      <c r="F42" s="144"/>
      <c r="G42" s="142" t="s">
        <v>134</v>
      </c>
      <c r="H42" s="144"/>
      <c r="I42" s="132"/>
      <c r="J42" s="132"/>
      <c r="K42" s="132"/>
      <c r="L42" s="133"/>
      <c r="Z42" s="132"/>
      <c r="AB42" s="132"/>
      <c r="AC42" s="132"/>
      <c r="AD42" s="132"/>
      <c r="AE42" s="132"/>
      <c r="AF42" s="132"/>
      <c r="AG42" s="132"/>
      <c r="AH42" s="132"/>
      <c r="AI42" s="147"/>
      <c r="AJ42" s="132"/>
      <c r="AK42" s="132"/>
      <c r="AL42" s="132"/>
      <c r="AN42" s="132"/>
      <c r="AO42" s="132"/>
      <c r="AP42" s="132"/>
      <c r="AQ42" s="133"/>
      <c r="AV42" s="132"/>
      <c r="AW42" s="132"/>
      <c r="AX42" s="132"/>
      <c r="AY42" s="133"/>
      <c r="AZ42" s="133"/>
      <c r="BA42" s="147"/>
      <c r="BC42" s="132"/>
      <c r="BD42" s="132"/>
      <c r="BE42" s="132"/>
      <c r="BF42" s="132"/>
      <c r="BH42" s="132"/>
      <c r="BI42" s="132"/>
      <c r="BJ42" s="132"/>
    </row>
    <row r="43" spans="2:8" ht="12.75">
      <c r="B43" s="142" t="s">
        <v>134</v>
      </c>
      <c r="C43" s="143" t="s">
        <v>7</v>
      </c>
      <c r="F43" s="144"/>
      <c r="G43" s="145">
        <v>1</v>
      </c>
      <c r="H43" s="144"/>
    </row>
    <row r="44" spans="1:62" ht="12.75">
      <c r="A44" s="131"/>
      <c r="B44" s="142" t="s">
        <v>134</v>
      </c>
      <c r="C44" s="143" t="s">
        <v>136</v>
      </c>
      <c r="F44" s="144"/>
      <c r="G44" s="145">
        <v>1</v>
      </c>
      <c r="H44" s="144"/>
      <c r="I44" s="132"/>
      <c r="J44" s="132"/>
      <c r="K44" s="132"/>
      <c r="L44" s="133"/>
      <c r="Z44" s="132"/>
      <c r="AB44" s="132"/>
      <c r="AC44" s="132"/>
      <c r="AD44" s="132"/>
      <c r="AE44" s="132"/>
      <c r="AF44" s="132"/>
      <c r="AG44" s="132"/>
      <c r="AH44" s="132"/>
      <c r="AI44" s="147"/>
      <c r="AJ44" s="132"/>
      <c r="AK44" s="132"/>
      <c r="AL44" s="132"/>
      <c r="AN44" s="132"/>
      <c r="AO44" s="132"/>
      <c r="AP44" s="132"/>
      <c r="AQ44" s="133"/>
      <c r="AV44" s="132"/>
      <c r="AW44" s="132"/>
      <c r="AX44" s="132"/>
      <c r="AY44" s="133"/>
      <c r="AZ44" s="133"/>
      <c r="BA44" s="147"/>
      <c r="BC44" s="132"/>
      <c r="BD44" s="132"/>
      <c r="BE44" s="132"/>
      <c r="BF44" s="132"/>
      <c r="BH44" s="132"/>
      <c r="BI44" s="132"/>
      <c r="BJ44" s="132"/>
    </row>
    <row r="45" spans="2:8" ht="16.5" customHeight="1">
      <c r="B45" s="136" t="s">
        <v>144</v>
      </c>
      <c r="C45" s="137" t="s">
        <v>145</v>
      </c>
      <c r="F45" s="139" t="s">
        <v>131</v>
      </c>
      <c r="G45" s="140">
        <v>1</v>
      </c>
      <c r="H45" s="141"/>
    </row>
    <row r="46" spans="1:62" ht="16.5" customHeight="1">
      <c r="A46" s="131"/>
      <c r="B46" s="136" t="s">
        <v>146</v>
      </c>
      <c r="C46" s="137" t="s">
        <v>147</v>
      </c>
      <c r="F46" s="139" t="s">
        <v>131</v>
      </c>
      <c r="G46" s="140">
        <v>132</v>
      </c>
      <c r="H46" s="141"/>
      <c r="I46" s="132"/>
      <c r="J46" s="132"/>
      <c r="K46" s="132"/>
      <c r="L46" s="133"/>
      <c r="Z46" s="132"/>
      <c r="AB46" s="132"/>
      <c r="AC46" s="132"/>
      <c r="AD46" s="132"/>
      <c r="AE46" s="132"/>
      <c r="AF46" s="132"/>
      <c r="AG46" s="132"/>
      <c r="AH46" s="132"/>
      <c r="AI46" s="147"/>
      <c r="AJ46" s="132"/>
      <c r="AK46" s="132"/>
      <c r="AL46" s="132"/>
      <c r="AN46" s="132"/>
      <c r="AO46" s="132"/>
      <c r="AP46" s="132"/>
      <c r="AQ46" s="133"/>
      <c r="AV46" s="132"/>
      <c r="AW46" s="132"/>
      <c r="AX46" s="132"/>
      <c r="AY46" s="133"/>
      <c r="AZ46" s="133"/>
      <c r="BA46" s="147"/>
      <c r="BC46" s="132"/>
      <c r="BD46" s="132"/>
      <c r="BE46" s="132"/>
      <c r="BF46" s="132"/>
      <c r="BH46" s="132"/>
      <c r="BI46" s="132"/>
      <c r="BJ46" s="132"/>
    </row>
    <row r="47" spans="2:8" ht="16.5" customHeight="1">
      <c r="B47" s="136" t="s">
        <v>148</v>
      </c>
      <c r="C47" s="137" t="s">
        <v>149</v>
      </c>
      <c r="F47" s="139" t="s">
        <v>131</v>
      </c>
      <c r="G47" s="140">
        <v>1</v>
      </c>
      <c r="H47" s="141"/>
    </row>
    <row r="48" spans="1:47" ht="22.5" customHeight="1">
      <c r="A48" s="131" t="s">
        <v>9</v>
      </c>
      <c r="B48" s="134"/>
      <c r="C48" s="134" t="s">
        <v>150</v>
      </c>
      <c r="F48" s="135"/>
      <c r="G48" s="135"/>
      <c r="H48" s="135"/>
      <c r="I48" s="146"/>
      <c r="J48" s="146"/>
      <c r="K48" s="146"/>
      <c r="L48" s="147"/>
      <c r="AI48" s="147"/>
      <c r="AS48" s="146"/>
      <c r="AT48" s="146"/>
      <c r="AU48" s="146"/>
    </row>
    <row r="49" spans="1:62" ht="24" customHeight="1">
      <c r="A49" s="131"/>
      <c r="B49" s="136" t="s">
        <v>151</v>
      </c>
      <c r="C49" s="137" t="s">
        <v>152</v>
      </c>
      <c r="F49" s="139" t="s">
        <v>22</v>
      </c>
      <c r="G49" s="140">
        <v>45</v>
      </c>
      <c r="H49" s="141"/>
      <c r="I49" s="132"/>
      <c r="J49" s="132"/>
      <c r="K49" s="132"/>
      <c r="L49" s="133"/>
      <c r="Z49" s="132"/>
      <c r="AB49" s="132"/>
      <c r="AC49" s="132"/>
      <c r="AD49" s="132"/>
      <c r="AE49" s="132"/>
      <c r="AF49" s="132"/>
      <c r="AG49" s="132"/>
      <c r="AH49" s="132"/>
      <c r="AI49" s="147"/>
      <c r="AJ49" s="132"/>
      <c r="AK49" s="132"/>
      <c r="AL49" s="132"/>
      <c r="AN49" s="132"/>
      <c r="AO49" s="132"/>
      <c r="AP49" s="132"/>
      <c r="AQ49" s="133"/>
      <c r="AV49" s="132"/>
      <c r="AW49" s="132"/>
      <c r="AX49" s="132"/>
      <c r="AY49" s="133"/>
      <c r="AZ49" s="133"/>
      <c r="BA49" s="147"/>
      <c r="BC49" s="132"/>
      <c r="BD49" s="132"/>
      <c r="BE49" s="132"/>
      <c r="BF49" s="132"/>
      <c r="BH49" s="132"/>
      <c r="BI49" s="132"/>
      <c r="BJ49" s="132"/>
    </row>
    <row r="50" spans="2:8" ht="12.75">
      <c r="B50" s="142" t="s">
        <v>134</v>
      </c>
      <c r="C50" s="143" t="s">
        <v>153</v>
      </c>
      <c r="F50" s="144"/>
      <c r="G50" s="142" t="s">
        <v>134</v>
      </c>
      <c r="H50" s="144"/>
    </row>
    <row r="51" spans="1:47" ht="12.75">
      <c r="A51" s="131"/>
      <c r="B51" s="142" t="s">
        <v>134</v>
      </c>
      <c r="C51" s="143" t="s">
        <v>154</v>
      </c>
      <c r="F51" s="144"/>
      <c r="G51" s="145">
        <v>45</v>
      </c>
      <c r="H51" s="144"/>
      <c r="I51" s="146"/>
      <c r="J51" s="146"/>
      <c r="K51" s="146"/>
      <c r="L51" s="147"/>
      <c r="AI51" s="147"/>
      <c r="AS51" s="146"/>
      <c r="AT51" s="146"/>
      <c r="AU51" s="146"/>
    </row>
    <row r="52" spans="1:62" ht="12.75">
      <c r="A52" s="131"/>
      <c r="B52" s="142" t="s">
        <v>134</v>
      </c>
      <c r="C52" s="143" t="s">
        <v>136</v>
      </c>
      <c r="F52" s="144"/>
      <c r="G52" s="145">
        <v>45</v>
      </c>
      <c r="H52" s="144"/>
      <c r="I52" s="132"/>
      <c r="J52" s="132"/>
      <c r="K52" s="132"/>
      <c r="L52" s="133"/>
      <c r="Z52" s="132"/>
      <c r="AB52" s="132"/>
      <c r="AC52" s="132"/>
      <c r="AD52" s="132"/>
      <c r="AE52" s="132"/>
      <c r="AF52" s="132"/>
      <c r="AG52" s="132"/>
      <c r="AH52" s="132"/>
      <c r="AI52" s="147"/>
      <c r="AJ52" s="132"/>
      <c r="AK52" s="132"/>
      <c r="AL52" s="132"/>
      <c r="AN52" s="132"/>
      <c r="AO52" s="132"/>
      <c r="AP52" s="132"/>
      <c r="AQ52" s="133"/>
      <c r="AV52" s="132"/>
      <c r="AW52" s="132"/>
      <c r="AX52" s="132"/>
      <c r="AY52" s="133"/>
      <c r="AZ52" s="133"/>
      <c r="BA52" s="147"/>
      <c r="BC52" s="132"/>
      <c r="BD52" s="132"/>
      <c r="BE52" s="132"/>
      <c r="BF52" s="132"/>
      <c r="BH52" s="132"/>
      <c r="BI52" s="132"/>
      <c r="BJ52" s="132"/>
    </row>
    <row r="53" spans="2:8" ht="24" customHeight="1">
      <c r="B53" s="136" t="s">
        <v>155</v>
      </c>
      <c r="C53" s="137" t="s">
        <v>156</v>
      </c>
      <c r="F53" s="139" t="s">
        <v>21</v>
      </c>
      <c r="G53" s="140">
        <v>6.75</v>
      </c>
      <c r="H53" s="141"/>
    </row>
    <row r="54" spans="1:62" ht="12.75">
      <c r="A54" s="131"/>
      <c r="B54" s="142" t="s">
        <v>134</v>
      </c>
      <c r="C54" s="143" t="s">
        <v>157</v>
      </c>
      <c r="F54" s="144"/>
      <c r="G54" s="142" t="s">
        <v>134</v>
      </c>
      <c r="H54" s="144"/>
      <c r="I54" s="132"/>
      <c r="J54" s="132"/>
      <c r="K54" s="132"/>
      <c r="L54" s="133"/>
      <c r="Z54" s="132"/>
      <c r="AB54" s="132"/>
      <c r="AC54" s="132"/>
      <c r="AD54" s="132"/>
      <c r="AE54" s="132"/>
      <c r="AF54" s="132"/>
      <c r="AG54" s="132"/>
      <c r="AH54" s="132"/>
      <c r="AI54" s="147"/>
      <c r="AJ54" s="132"/>
      <c r="AK54" s="132"/>
      <c r="AL54" s="132"/>
      <c r="AN54" s="132"/>
      <c r="AO54" s="132"/>
      <c r="AP54" s="132"/>
      <c r="AQ54" s="133"/>
      <c r="AV54" s="132"/>
      <c r="AW54" s="132"/>
      <c r="AX54" s="132"/>
      <c r="AY54" s="133"/>
      <c r="AZ54" s="133"/>
      <c r="BA54" s="147"/>
      <c r="BC54" s="132"/>
      <c r="BD54" s="132"/>
      <c r="BE54" s="132"/>
      <c r="BF54" s="132"/>
      <c r="BH54" s="132"/>
      <c r="BI54" s="132"/>
      <c r="BJ54" s="132"/>
    </row>
    <row r="55" spans="2:8" ht="12.75">
      <c r="B55" s="142" t="s">
        <v>134</v>
      </c>
      <c r="C55" s="143" t="s">
        <v>158</v>
      </c>
      <c r="F55" s="144"/>
      <c r="G55" s="145">
        <v>6.75</v>
      </c>
      <c r="H55" s="144"/>
    </row>
    <row r="56" spans="1:62" ht="12.75">
      <c r="A56" s="131"/>
      <c r="B56" s="142" t="s">
        <v>134</v>
      </c>
      <c r="C56" s="143" t="s">
        <v>136</v>
      </c>
      <c r="F56" s="144"/>
      <c r="G56" s="145">
        <v>6.75</v>
      </c>
      <c r="H56" s="144"/>
      <c r="I56" s="132"/>
      <c r="J56" s="132"/>
      <c r="K56" s="132"/>
      <c r="L56" s="133"/>
      <c r="Z56" s="132"/>
      <c r="AB56" s="132"/>
      <c r="AC56" s="132"/>
      <c r="AD56" s="132"/>
      <c r="AE56" s="132"/>
      <c r="AF56" s="132"/>
      <c r="AG56" s="132"/>
      <c r="AH56" s="132"/>
      <c r="AI56" s="147"/>
      <c r="AJ56" s="132"/>
      <c r="AK56" s="132"/>
      <c r="AL56" s="132"/>
      <c r="AN56" s="132"/>
      <c r="AO56" s="132"/>
      <c r="AP56" s="132"/>
      <c r="AQ56" s="133"/>
      <c r="AV56" s="132"/>
      <c r="AW56" s="132"/>
      <c r="AX56" s="132"/>
      <c r="AY56" s="133"/>
      <c r="AZ56" s="133"/>
      <c r="BA56" s="147"/>
      <c r="BC56" s="132"/>
      <c r="BD56" s="132"/>
      <c r="BE56" s="132"/>
      <c r="BF56" s="132"/>
      <c r="BH56" s="132"/>
      <c r="BI56" s="132"/>
      <c r="BJ56" s="132"/>
    </row>
    <row r="57" spans="1:47" ht="33" customHeight="1">
      <c r="A57" s="131"/>
      <c r="B57" s="136" t="s">
        <v>159</v>
      </c>
      <c r="C57" s="137" t="s">
        <v>160</v>
      </c>
      <c r="F57" s="139" t="s">
        <v>21</v>
      </c>
      <c r="G57" s="140">
        <v>6.75</v>
      </c>
      <c r="H57" s="141"/>
      <c r="I57" s="146"/>
      <c r="J57" s="146"/>
      <c r="K57" s="146"/>
      <c r="L57" s="147"/>
      <c r="AI57" s="147"/>
      <c r="AS57" s="146"/>
      <c r="AT57" s="146"/>
      <c r="AU57" s="146"/>
    </row>
    <row r="58" spans="1:62" ht="12.75">
      <c r="A58" s="131"/>
      <c r="B58" s="142" t="s">
        <v>134</v>
      </c>
      <c r="C58" s="143" t="s">
        <v>161</v>
      </c>
      <c r="F58" s="144"/>
      <c r="G58" s="145">
        <v>6.75</v>
      </c>
      <c r="H58" s="144"/>
      <c r="I58" s="132"/>
      <c r="J58" s="132"/>
      <c r="K58" s="132"/>
      <c r="L58" s="133"/>
      <c r="Z58" s="132"/>
      <c r="AB58" s="132"/>
      <c r="AC58" s="132"/>
      <c r="AD58" s="132"/>
      <c r="AE58" s="132"/>
      <c r="AF58" s="132"/>
      <c r="AG58" s="132"/>
      <c r="AH58" s="132"/>
      <c r="AI58" s="147"/>
      <c r="AJ58" s="132"/>
      <c r="AK58" s="132"/>
      <c r="AL58" s="132"/>
      <c r="AN58" s="132"/>
      <c r="AO58" s="132"/>
      <c r="AP58" s="132"/>
      <c r="AQ58" s="133"/>
      <c r="AV58" s="132"/>
      <c r="AW58" s="132"/>
      <c r="AX58" s="132"/>
      <c r="AY58" s="133"/>
      <c r="AZ58" s="133"/>
      <c r="BA58" s="147"/>
      <c r="BC58" s="132"/>
      <c r="BD58" s="132"/>
      <c r="BE58" s="132"/>
      <c r="BF58" s="132"/>
      <c r="BH58" s="132"/>
      <c r="BI58" s="132"/>
      <c r="BJ58" s="132"/>
    </row>
    <row r="59" spans="2:8" ht="12.75">
      <c r="B59" s="142" t="s">
        <v>134</v>
      </c>
      <c r="C59" s="143" t="s">
        <v>136</v>
      </c>
      <c r="F59" s="144"/>
      <c r="G59" s="145">
        <v>6.75</v>
      </c>
      <c r="H59" s="144"/>
    </row>
    <row r="60" spans="1:47" ht="16.5" customHeight="1">
      <c r="A60" s="131"/>
      <c r="B60" s="136" t="s">
        <v>162</v>
      </c>
      <c r="C60" s="137" t="s">
        <v>163</v>
      </c>
      <c r="F60" s="139" t="s">
        <v>25</v>
      </c>
      <c r="G60" s="140">
        <v>0.23</v>
      </c>
      <c r="H60" s="141"/>
      <c r="I60" s="146"/>
      <c r="J60" s="146"/>
      <c r="K60" s="146"/>
      <c r="L60" s="147"/>
      <c r="AI60" s="147"/>
      <c r="AS60" s="146"/>
      <c r="AT60" s="146"/>
      <c r="AU60" s="146"/>
    </row>
    <row r="61" spans="1:62" ht="12.75">
      <c r="A61" s="131"/>
      <c r="B61" s="142" t="s">
        <v>134</v>
      </c>
      <c r="C61" s="143" t="s">
        <v>157</v>
      </c>
      <c r="F61" s="144"/>
      <c r="G61" s="142" t="s">
        <v>134</v>
      </c>
      <c r="H61" s="144"/>
      <c r="I61" s="132"/>
      <c r="J61" s="132"/>
      <c r="K61" s="132"/>
      <c r="L61" s="133"/>
      <c r="Z61" s="132"/>
      <c r="AB61" s="132"/>
      <c r="AC61" s="132"/>
      <c r="AD61" s="132"/>
      <c r="AE61" s="132"/>
      <c r="AF61" s="132"/>
      <c r="AG61" s="132"/>
      <c r="AH61" s="132"/>
      <c r="AI61" s="147"/>
      <c r="AJ61" s="132"/>
      <c r="AK61" s="132"/>
      <c r="AL61" s="132"/>
      <c r="AN61" s="132"/>
      <c r="AO61" s="132"/>
      <c r="AP61" s="132"/>
      <c r="AQ61" s="133"/>
      <c r="AV61" s="132"/>
      <c r="AW61" s="132"/>
      <c r="AX61" s="132"/>
      <c r="AY61" s="133"/>
      <c r="AZ61" s="133"/>
      <c r="BA61" s="147"/>
      <c r="BC61" s="132"/>
      <c r="BD61" s="132"/>
      <c r="BE61" s="132"/>
      <c r="BF61" s="132"/>
      <c r="BH61" s="132"/>
      <c r="BI61" s="132"/>
      <c r="BJ61" s="132"/>
    </row>
    <row r="62" spans="2:8" ht="12.75">
      <c r="B62" s="142" t="s">
        <v>134</v>
      </c>
      <c r="C62" s="143" t="s">
        <v>164</v>
      </c>
      <c r="F62" s="144"/>
      <c r="G62" s="145">
        <v>0.23</v>
      </c>
      <c r="H62" s="144"/>
    </row>
    <row r="63" spans="1:62" ht="12.75">
      <c r="A63" s="131"/>
      <c r="B63" s="142" t="s">
        <v>134</v>
      </c>
      <c r="C63" s="143" t="s">
        <v>136</v>
      </c>
      <c r="F63" s="144"/>
      <c r="G63" s="145">
        <v>0.23</v>
      </c>
      <c r="H63" s="144"/>
      <c r="I63" s="132"/>
      <c r="J63" s="132"/>
      <c r="K63" s="132"/>
      <c r="L63" s="133"/>
      <c r="Z63" s="132"/>
      <c r="AB63" s="132"/>
      <c r="AC63" s="132"/>
      <c r="AD63" s="132"/>
      <c r="AE63" s="132"/>
      <c r="AF63" s="132"/>
      <c r="AG63" s="132"/>
      <c r="AH63" s="132"/>
      <c r="AI63" s="147"/>
      <c r="AJ63" s="132"/>
      <c r="AK63" s="132"/>
      <c r="AL63" s="132"/>
      <c r="AN63" s="132"/>
      <c r="AO63" s="132"/>
      <c r="AP63" s="132"/>
      <c r="AQ63" s="133"/>
      <c r="AV63" s="132"/>
      <c r="AW63" s="132"/>
      <c r="AX63" s="132"/>
      <c r="AY63" s="133"/>
      <c r="AZ63" s="133"/>
      <c r="BA63" s="147"/>
      <c r="BC63" s="132"/>
      <c r="BD63" s="132"/>
      <c r="BE63" s="132"/>
      <c r="BF63" s="132"/>
      <c r="BH63" s="132"/>
      <c r="BI63" s="132"/>
      <c r="BJ63" s="132"/>
    </row>
    <row r="64" spans="2:8" ht="24" customHeight="1">
      <c r="B64" s="136" t="s">
        <v>165</v>
      </c>
      <c r="C64" s="137" t="s">
        <v>166</v>
      </c>
      <c r="F64" s="139" t="s">
        <v>21</v>
      </c>
      <c r="G64" s="140">
        <v>6.75</v>
      </c>
      <c r="H64" s="141"/>
    </row>
    <row r="65" spans="2:8" ht="12.75">
      <c r="B65" s="142" t="s">
        <v>134</v>
      </c>
      <c r="C65" s="143" t="s">
        <v>167</v>
      </c>
      <c r="F65" s="144"/>
      <c r="G65" s="142" t="s">
        <v>134</v>
      </c>
      <c r="H65" s="144"/>
    </row>
    <row r="66" spans="1:62" ht="12.75">
      <c r="A66" s="131"/>
      <c r="B66" s="142" t="s">
        <v>134</v>
      </c>
      <c r="C66" s="143" t="s">
        <v>158</v>
      </c>
      <c r="F66" s="144"/>
      <c r="G66" s="145">
        <v>6.75</v>
      </c>
      <c r="H66" s="144"/>
      <c r="I66" s="132"/>
      <c r="J66" s="132"/>
      <c r="K66" s="132"/>
      <c r="L66" s="133"/>
      <c r="Z66" s="132"/>
      <c r="AB66" s="132"/>
      <c r="AC66" s="132"/>
      <c r="AD66" s="132"/>
      <c r="AE66" s="132"/>
      <c r="AF66" s="132"/>
      <c r="AG66" s="132"/>
      <c r="AH66" s="132"/>
      <c r="AI66" s="147"/>
      <c r="AJ66" s="132"/>
      <c r="AK66" s="132"/>
      <c r="AL66" s="132"/>
      <c r="AN66" s="132"/>
      <c r="AO66" s="132"/>
      <c r="AP66" s="132"/>
      <c r="AQ66" s="133"/>
      <c r="AV66" s="132"/>
      <c r="AW66" s="132"/>
      <c r="AX66" s="132"/>
      <c r="AY66" s="133"/>
      <c r="AZ66" s="133"/>
      <c r="BA66" s="147"/>
      <c r="BC66" s="132"/>
      <c r="BD66" s="132"/>
      <c r="BE66" s="132"/>
      <c r="BF66" s="132"/>
      <c r="BH66" s="132"/>
      <c r="BI66" s="132"/>
      <c r="BJ66" s="132"/>
    </row>
    <row r="67" spans="1:62" ht="12.75">
      <c r="A67" s="131"/>
      <c r="B67" s="142" t="s">
        <v>134</v>
      </c>
      <c r="C67" s="143" t="s">
        <v>136</v>
      </c>
      <c r="F67" s="144"/>
      <c r="G67" s="145">
        <v>6.75</v>
      </c>
      <c r="H67" s="144"/>
      <c r="I67" s="132"/>
      <c r="J67" s="132"/>
      <c r="K67" s="132"/>
      <c r="L67" s="133"/>
      <c r="Z67" s="132"/>
      <c r="AB67" s="132"/>
      <c r="AC67" s="132"/>
      <c r="AD67" s="132"/>
      <c r="AE67" s="132"/>
      <c r="AF67" s="132"/>
      <c r="AG67" s="132"/>
      <c r="AH67" s="132"/>
      <c r="AI67" s="147"/>
      <c r="AJ67" s="132"/>
      <c r="AK67" s="132"/>
      <c r="AL67" s="132"/>
      <c r="AN67" s="132"/>
      <c r="AO67" s="132"/>
      <c r="AP67" s="132"/>
      <c r="AQ67" s="133"/>
      <c r="AV67" s="132"/>
      <c r="AW67" s="132"/>
      <c r="AX67" s="132"/>
      <c r="AY67" s="133"/>
      <c r="AZ67" s="133"/>
      <c r="BA67" s="147"/>
      <c r="BC67" s="132"/>
      <c r="BD67" s="132"/>
      <c r="BE67" s="132"/>
      <c r="BF67" s="132"/>
      <c r="BH67" s="132"/>
      <c r="BI67" s="132"/>
      <c r="BJ67" s="132"/>
    </row>
    <row r="68" spans="1:62" ht="22.5" customHeight="1">
      <c r="A68" s="131" t="s">
        <v>10</v>
      </c>
      <c r="B68" s="134"/>
      <c r="C68" s="134" t="s">
        <v>168</v>
      </c>
      <c r="F68" s="135"/>
      <c r="G68" s="135"/>
      <c r="H68" s="135"/>
      <c r="I68" s="132"/>
      <c r="J68" s="132"/>
      <c r="K68" s="132"/>
      <c r="L68" s="133"/>
      <c r="Z68" s="132"/>
      <c r="AB68" s="132"/>
      <c r="AC68" s="132"/>
      <c r="AD68" s="132"/>
      <c r="AE68" s="132"/>
      <c r="AF68" s="132"/>
      <c r="AG68" s="132"/>
      <c r="AH68" s="132"/>
      <c r="AI68" s="147"/>
      <c r="AJ68" s="132"/>
      <c r="AK68" s="132"/>
      <c r="AL68" s="132"/>
      <c r="AN68" s="132"/>
      <c r="AO68" s="132"/>
      <c r="AP68" s="132"/>
      <c r="AQ68" s="133"/>
      <c r="AV68" s="132"/>
      <c r="AW68" s="132"/>
      <c r="AX68" s="132"/>
      <c r="AY68" s="133"/>
      <c r="AZ68" s="133"/>
      <c r="BA68" s="147"/>
      <c r="BC68" s="132"/>
      <c r="BD68" s="132"/>
      <c r="BE68" s="132"/>
      <c r="BF68" s="132"/>
      <c r="BH68" s="132"/>
      <c r="BI68" s="132"/>
      <c r="BJ68" s="132"/>
    </row>
    <row r="69" spans="2:8" ht="24" customHeight="1">
      <c r="B69" s="136" t="s">
        <v>169</v>
      </c>
      <c r="C69" s="137" t="s">
        <v>170</v>
      </c>
      <c r="F69" s="139" t="s">
        <v>24</v>
      </c>
      <c r="G69" s="140">
        <v>150</v>
      </c>
      <c r="H69" s="141"/>
    </row>
    <row r="70" spans="1:62" ht="12.75">
      <c r="A70" s="131"/>
      <c r="B70" s="142" t="s">
        <v>134</v>
      </c>
      <c r="C70" s="143" t="s">
        <v>171</v>
      </c>
      <c r="F70" s="144"/>
      <c r="G70" s="142" t="s">
        <v>134</v>
      </c>
      <c r="H70" s="144"/>
      <c r="I70" s="132"/>
      <c r="J70" s="132"/>
      <c r="K70" s="132"/>
      <c r="L70" s="133"/>
      <c r="Z70" s="132"/>
      <c r="AB70" s="132"/>
      <c r="AC70" s="132"/>
      <c r="AD70" s="132"/>
      <c r="AE70" s="132"/>
      <c r="AF70" s="132"/>
      <c r="AG70" s="132"/>
      <c r="AH70" s="132"/>
      <c r="AI70" s="147"/>
      <c r="AJ70" s="132"/>
      <c r="AK70" s="132"/>
      <c r="AL70" s="132"/>
      <c r="AN70" s="132"/>
      <c r="AO70" s="132"/>
      <c r="AP70" s="132"/>
      <c r="AQ70" s="133"/>
      <c r="AV70" s="132"/>
      <c r="AW70" s="132"/>
      <c r="AX70" s="132"/>
      <c r="AY70" s="133"/>
      <c r="AZ70" s="133"/>
      <c r="BA70" s="147"/>
      <c r="BC70" s="132"/>
      <c r="BD70" s="132"/>
      <c r="BE70" s="132"/>
      <c r="BF70" s="132"/>
      <c r="BH70" s="132"/>
      <c r="BI70" s="132"/>
      <c r="BJ70" s="132"/>
    </row>
    <row r="71" spans="2:8" ht="12.75">
      <c r="B71" s="142" t="s">
        <v>134</v>
      </c>
      <c r="C71" s="143" t="s">
        <v>172</v>
      </c>
      <c r="F71" s="144"/>
      <c r="G71" s="145">
        <v>150</v>
      </c>
      <c r="H71" s="144"/>
    </row>
    <row r="72" spans="1:62" ht="12.75">
      <c r="A72" s="131"/>
      <c r="B72" s="142" t="s">
        <v>134</v>
      </c>
      <c r="C72" s="143" t="s">
        <v>136</v>
      </c>
      <c r="F72" s="144"/>
      <c r="G72" s="145">
        <v>150</v>
      </c>
      <c r="H72" s="144"/>
      <c r="I72" s="132"/>
      <c r="J72" s="132"/>
      <c r="K72" s="132"/>
      <c r="L72" s="133"/>
      <c r="Z72" s="132"/>
      <c r="AB72" s="132"/>
      <c r="AC72" s="132"/>
      <c r="AD72" s="132"/>
      <c r="AE72" s="132"/>
      <c r="AF72" s="132"/>
      <c r="AG72" s="132"/>
      <c r="AH72" s="132"/>
      <c r="AI72" s="147"/>
      <c r="AJ72" s="132"/>
      <c r="AK72" s="132"/>
      <c r="AL72" s="132"/>
      <c r="AN72" s="132"/>
      <c r="AO72" s="132"/>
      <c r="AP72" s="132"/>
      <c r="AQ72" s="133"/>
      <c r="AV72" s="132"/>
      <c r="AW72" s="132"/>
      <c r="AX72" s="132"/>
      <c r="AY72" s="133"/>
      <c r="AZ72" s="133"/>
      <c r="BA72" s="147"/>
      <c r="BC72" s="132"/>
      <c r="BD72" s="132"/>
      <c r="BE72" s="132"/>
      <c r="BF72" s="132"/>
      <c r="BH72" s="132"/>
      <c r="BI72" s="132"/>
      <c r="BJ72" s="132"/>
    </row>
    <row r="73" spans="2:8" ht="37.5" customHeight="1">
      <c r="B73" s="136" t="s">
        <v>173</v>
      </c>
      <c r="C73" s="137" t="s">
        <v>174</v>
      </c>
      <c r="F73" s="139" t="s">
        <v>21</v>
      </c>
      <c r="G73" s="140">
        <v>6.75</v>
      </c>
      <c r="H73" s="141"/>
    </row>
    <row r="74" spans="1:47" ht="12.75">
      <c r="A74" s="131"/>
      <c r="B74" s="142" t="s">
        <v>134</v>
      </c>
      <c r="C74" s="143" t="s">
        <v>175</v>
      </c>
      <c r="F74" s="144"/>
      <c r="G74" s="142" t="s">
        <v>134</v>
      </c>
      <c r="H74" s="144"/>
      <c r="I74" s="146"/>
      <c r="J74" s="146"/>
      <c r="K74" s="146"/>
      <c r="L74" s="147"/>
      <c r="AI74" s="147"/>
      <c r="AS74" s="146"/>
      <c r="AT74" s="146"/>
      <c r="AU74" s="146"/>
    </row>
    <row r="75" spans="1:62" ht="12.75">
      <c r="A75" s="131"/>
      <c r="B75" s="142" t="s">
        <v>134</v>
      </c>
      <c r="C75" s="143" t="s">
        <v>158</v>
      </c>
      <c r="F75" s="144"/>
      <c r="G75" s="145">
        <v>6.75</v>
      </c>
      <c r="H75" s="144"/>
      <c r="I75" s="132"/>
      <c r="J75" s="132"/>
      <c r="K75" s="132"/>
      <c r="L75" s="133"/>
      <c r="Z75" s="132"/>
      <c r="AB75" s="132"/>
      <c r="AC75" s="132"/>
      <c r="AD75" s="132"/>
      <c r="AE75" s="132"/>
      <c r="AF75" s="132"/>
      <c r="AG75" s="132"/>
      <c r="AH75" s="132"/>
      <c r="AI75" s="147"/>
      <c r="AJ75" s="132"/>
      <c r="AK75" s="132"/>
      <c r="AL75" s="132"/>
      <c r="AN75" s="132"/>
      <c r="AO75" s="132"/>
      <c r="AP75" s="132"/>
      <c r="AQ75" s="133"/>
      <c r="AV75" s="132"/>
      <c r="AW75" s="132"/>
      <c r="AX75" s="132"/>
      <c r="AY75" s="133"/>
      <c r="AZ75" s="133"/>
      <c r="BA75" s="147"/>
      <c r="BC75" s="132"/>
      <c r="BD75" s="132"/>
      <c r="BE75" s="132"/>
      <c r="BF75" s="132"/>
      <c r="BH75" s="132"/>
      <c r="BI75" s="132"/>
      <c r="BJ75" s="132"/>
    </row>
    <row r="76" spans="2:8" ht="12.75">
      <c r="B76" s="142" t="s">
        <v>134</v>
      </c>
      <c r="C76" s="143" t="s">
        <v>136</v>
      </c>
      <c r="F76" s="144"/>
      <c r="G76" s="145">
        <v>6.75</v>
      </c>
      <c r="H76" s="144"/>
    </row>
    <row r="77" spans="1:62" ht="33" customHeight="1">
      <c r="A77" s="131"/>
      <c r="B77" s="136" t="s">
        <v>176</v>
      </c>
      <c r="C77" s="137" t="s">
        <v>177</v>
      </c>
      <c r="F77" s="139" t="s">
        <v>21</v>
      </c>
      <c r="G77" s="140">
        <v>6.75</v>
      </c>
      <c r="H77" s="141"/>
      <c r="I77" s="132"/>
      <c r="J77" s="132"/>
      <c r="K77" s="132"/>
      <c r="L77" s="133"/>
      <c r="Z77" s="132"/>
      <c r="AB77" s="132"/>
      <c r="AC77" s="132"/>
      <c r="AD77" s="132"/>
      <c r="AE77" s="132"/>
      <c r="AF77" s="132"/>
      <c r="AG77" s="132"/>
      <c r="AH77" s="132"/>
      <c r="AI77" s="147"/>
      <c r="AJ77" s="132"/>
      <c r="AK77" s="132"/>
      <c r="AL77" s="132"/>
      <c r="AN77" s="132"/>
      <c r="AO77" s="132"/>
      <c r="AP77" s="132"/>
      <c r="AQ77" s="133"/>
      <c r="AV77" s="132"/>
      <c r="AW77" s="132"/>
      <c r="AX77" s="132"/>
      <c r="AY77" s="133"/>
      <c r="AZ77" s="133"/>
      <c r="BA77" s="147"/>
      <c r="BC77" s="132"/>
      <c r="BD77" s="132"/>
      <c r="BE77" s="132"/>
      <c r="BF77" s="132"/>
      <c r="BH77" s="132"/>
      <c r="BI77" s="132"/>
      <c r="BJ77" s="132"/>
    </row>
    <row r="78" spans="2:8" ht="12.75">
      <c r="B78" s="142" t="s">
        <v>134</v>
      </c>
      <c r="C78" s="143" t="s">
        <v>175</v>
      </c>
      <c r="F78" s="144"/>
      <c r="G78" s="142" t="s">
        <v>134</v>
      </c>
      <c r="H78" s="144"/>
    </row>
    <row r="79" spans="2:8" ht="12.75">
      <c r="B79" s="142" t="s">
        <v>134</v>
      </c>
      <c r="C79" s="143" t="s">
        <v>158</v>
      </c>
      <c r="F79" s="144"/>
      <c r="G79" s="145">
        <v>6.75</v>
      </c>
      <c r="H79" s="144"/>
    </row>
    <row r="80" spans="1:47" ht="12.75">
      <c r="A80" s="131"/>
      <c r="B80" s="142" t="s">
        <v>134</v>
      </c>
      <c r="C80" s="143" t="s">
        <v>136</v>
      </c>
      <c r="F80" s="144"/>
      <c r="G80" s="145">
        <v>6.75</v>
      </c>
      <c r="H80" s="144"/>
      <c r="I80" s="146"/>
      <c r="J80" s="146"/>
      <c r="K80" s="146"/>
      <c r="L80" s="147"/>
      <c r="AI80" s="147"/>
      <c r="AS80" s="146"/>
      <c r="AT80" s="146"/>
      <c r="AU80" s="146"/>
    </row>
    <row r="81" spans="1:62" ht="24" customHeight="1">
      <c r="A81" s="131"/>
      <c r="B81" s="136" t="s">
        <v>178</v>
      </c>
      <c r="C81" s="137" t="s">
        <v>179</v>
      </c>
      <c r="F81" s="139" t="s">
        <v>24</v>
      </c>
      <c r="G81" s="140">
        <v>1157.54</v>
      </c>
      <c r="H81" s="141"/>
      <c r="I81" s="132"/>
      <c r="J81" s="132"/>
      <c r="K81" s="132"/>
      <c r="L81" s="133"/>
      <c r="Z81" s="132"/>
      <c r="AB81" s="132"/>
      <c r="AC81" s="132"/>
      <c r="AD81" s="132"/>
      <c r="AE81" s="132"/>
      <c r="AF81" s="132"/>
      <c r="AG81" s="132"/>
      <c r="AH81" s="132"/>
      <c r="AI81" s="147"/>
      <c r="AJ81" s="132"/>
      <c r="AK81" s="132"/>
      <c r="AL81" s="132"/>
      <c r="AN81" s="132"/>
      <c r="AO81" s="132"/>
      <c r="AP81" s="132"/>
      <c r="AQ81" s="133"/>
      <c r="AV81" s="132"/>
      <c r="AW81" s="132"/>
      <c r="AX81" s="132"/>
      <c r="AY81" s="133"/>
      <c r="AZ81" s="133"/>
      <c r="BA81" s="147"/>
      <c r="BC81" s="132"/>
      <c r="BD81" s="132"/>
      <c r="BE81" s="132"/>
      <c r="BF81" s="132"/>
      <c r="BH81" s="132"/>
      <c r="BI81" s="132"/>
      <c r="BJ81" s="132"/>
    </row>
    <row r="82" spans="1:62" ht="12.75">
      <c r="A82" s="131"/>
      <c r="B82" s="142" t="s">
        <v>134</v>
      </c>
      <c r="C82" s="143" t="s">
        <v>180</v>
      </c>
      <c r="F82" s="144"/>
      <c r="G82" s="142" t="s">
        <v>134</v>
      </c>
      <c r="H82" s="144"/>
      <c r="I82" s="132"/>
      <c r="J82" s="132"/>
      <c r="K82" s="132"/>
      <c r="L82" s="133"/>
      <c r="Z82" s="132"/>
      <c r="AB82" s="132"/>
      <c r="AC82" s="132"/>
      <c r="AD82" s="132"/>
      <c r="AE82" s="132"/>
      <c r="AF82" s="132"/>
      <c r="AG82" s="132"/>
      <c r="AH82" s="132"/>
      <c r="AI82" s="147"/>
      <c r="AJ82" s="132"/>
      <c r="AK82" s="132"/>
      <c r="AL82" s="132"/>
      <c r="AN82" s="132"/>
      <c r="AO82" s="132"/>
      <c r="AP82" s="132"/>
      <c r="AQ82" s="133"/>
      <c r="AV82" s="132"/>
      <c r="AW82" s="132"/>
      <c r="AX82" s="132"/>
      <c r="AY82" s="133"/>
      <c r="AZ82" s="133"/>
      <c r="BA82" s="147"/>
      <c r="BC82" s="132"/>
      <c r="BD82" s="132"/>
      <c r="BE82" s="132"/>
      <c r="BF82" s="132"/>
      <c r="BH82" s="132"/>
      <c r="BI82" s="132"/>
      <c r="BJ82" s="132"/>
    </row>
    <row r="83" spans="2:8" ht="12.75">
      <c r="B83" s="142" t="s">
        <v>134</v>
      </c>
      <c r="C83" s="143" t="s">
        <v>232</v>
      </c>
      <c r="F83" s="144"/>
      <c r="G83" s="145">
        <v>1157.5</v>
      </c>
      <c r="H83" s="144"/>
    </row>
    <row r="84" spans="2:8" ht="12.75">
      <c r="B84" s="142" t="s">
        <v>134</v>
      </c>
      <c r="C84" s="143" t="s">
        <v>136</v>
      </c>
      <c r="F84" s="144"/>
      <c r="G84" s="145">
        <v>1157.5</v>
      </c>
      <c r="H84" s="144"/>
    </row>
    <row r="85" spans="1:62" ht="24" customHeight="1">
      <c r="A85" s="131"/>
      <c r="B85" s="136" t="s">
        <v>181</v>
      </c>
      <c r="C85" s="137" t="s">
        <v>182</v>
      </c>
      <c r="F85" s="139" t="s">
        <v>24</v>
      </c>
      <c r="G85" s="140">
        <v>645</v>
      </c>
      <c r="H85" s="141"/>
      <c r="I85" s="132"/>
      <c r="J85" s="132"/>
      <c r="K85" s="132"/>
      <c r="L85" s="133"/>
      <c r="Z85" s="132"/>
      <c r="AB85" s="132"/>
      <c r="AC85" s="132"/>
      <c r="AD85" s="132"/>
      <c r="AE85" s="132"/>
      <c r="AF85" s="132"/>
      <c r="AG85" s="132"/>
      <c r="AH85" s="132"/>
      <c r="AI85" s="147"/>
      <c r="AJ85" s="132"/>
      <c r="AK85" s="132"/>
      <c r="AL85" s="132"/>
      <c r="AN85" s="132"/>
      <c r="AO85" s="132"/>
      <c r="AP85" s="132"/>
      <c r="AQ85" s="133"/>
      <c r="AV85" s="132"/>
      <c r="AW85" s="132"/>
      <c r="AX85" s="132"/>
      <c r="AY85" s="133"/>
      <c r="AZ85" s="133"/>
      <c r="BA85" s="147"/>
      <c r="BC85" s="132"/>
      <c r="BD85" s="132"/>
      <c r="BE85" s="132"/>
      <c r="BF85" s="132"/>
      <c r="BH85" s="132"/>
      <c r="BI85" s="132"/>
      <c r="BJ85" s="132"/>
    </row>
    <row r="86" spans="2:8" ht="12.75">
      <c r="B86" s="142" t="s">
        <v>134</v>
      </c>
      <c r="C86" s="143" t="s">
        <v>183</v>
      </c>
      <c r="F86" s="144"/>
      <c r="G86" s="142" t="s">
        <v>134</v>
      </c>
      <c r="H86" s="144"/>
    </row>
    <row r="87" spans="2:8" ht="12.75">
      <c r="B87" s="142" t="s">
        <v>134</v>
      </c>
      <c r="C87" s="143" t="s">
        <v>234</v>
      </c>
      <c r="F87" s="144"/>
      <c r="G87" s="145">
        <v>645</v>
      </c>
      <c r="H87" s="144"/>
    </row>
    <row r="88" spans="1:62" ht="12.75">
      <c r="A88" s="131"/>
      <c r="B88" s="142" t="s">
        <v>134</v>
      </c>
      <c r="C88" s="143" t="s">
        <v>136</v>
      </c>
      <c r="F88" s="144"/>
      <c r="G88" s="145">
        <v>645</v>
      </c>
      <c r="H88" s="144"/>
      <c r="I88" s="132"/>
      <c r="J88" s="132"/>
      <c r="K88" s="132"/>
      <c r="L88" s="133"/>
      <c r="Z88" s="132"/>
      <c r="AB88" s="132"/>
      <c r="AC88" s="132"/>
      <c r="AD88" s="132"/>
      <c r="AE88" s="132"/>
      <c r="AF88" s="132"/>
      <c r="AG88" s="132"/>
      <c r="AH88" s="132"/>
      <c r="AI88" s="147"/>
      <c r="AJ88" s="132"/>
      <c r="AK88" s="132"/>
      <c r="AL88" s="132"/>
      <c r="AN88" s="132"/>
      <c r="AO88" s="132"/>
      <c r="AP88" s="132"/>
      <c r="AQ88" s="133"/>
      <c r="AV88" s="132"/>
      <c r="AW88" s="132"/>
      <c r="AX88" s="132"/>
      <c r="AY88" s="133"/>
      <c r="AZ88" s="133"/>
      <c r="BA88" s="147"/>
      <c r="BC88" s="132"/>
      <c r="BD88" s="132"/>
      <c r="BE88" s="132"/>
      <c r="BF88" s="132"/>
      <c r="BH88" s="132"/>
      <c r="BI88" s="132"/>
      <c r="BJ88" s="132"/>
    </row>
    <row r="89" spans="2:8" ht="16.5" customHeight="1">
      <c r="B89" s="148" t="s">
        <v>184</v>
      </c>
      <c r="C89" s="149" t="s">
        <v>185</v>
      </c>
      <c r="F89" s="150" t="s">
        <v>23</v>
      </c>
      <c r="G89" s="151">
        <v>12100</v>
      </c>
      <c r="H89" s="152"/>
    </row>
    <row r="90" spans="2:8" ht="24" customHeight="1">
      <c r="B90" s="136" t="s">
        <v>186</v>
      </c>
      <c r="C90" s="137" t="s">
        <v>187</v>
      </c>
      <c r="F90" s="139" t="s">
        <v>24</v>
      </c>
      <c r="G90" s="140">
        <v>1548</v>
      </c>
      <c r="H90" s="141"/>
    </row>
    <row r="91" spans="1:47" ht="12.75">
      <c r="A91" s="131"/>
      <c r="B91" s="142" t="s">
        <v>134</v>
      </c>
      <c r="C91" s="143" t="s">
        <v>188</v>
      </c>
      <c r="F91" s="144"/>
      <c r="G91" s="142" t="s">
        <v>134</v>
      </c>
      <c r="H91" s="144"/>
      <c r="I91" s="146"/>
      <c r="J91" s="146"/>
      <c r="K91" s="146"/>
      <c r="L91" s="147"/>
      <c r="AI91" s="147"/>
      <c r="AS91" s="146"/>
      <c r="AT91" s="146"/>
      <c r="AU91" s="146"/>
    </row>
    <row r="92" spans="1:62" ht="12.75">
      <c r="A92" s="131"/>
      <c r="B92" s="142" t="s">
        <v>134</v>
      </c>
      <c r="C92" s="143" t="s">
        <v>189</v>
      </c>
      <c r="F92" s="144"/>
      <c r="G92" s="145">
        <v>1548</v>
      </c>
      <c r="H92" s="144"/>
      <c r="I92" s="132"/>
      <c r="J92" s="132"/>
      <c r="K92" s="132"/>
      <c r="L92" s="133"/>
      <c r="Z92" s="132"/>
      <c r="AB92" s="132"/>
      <c r="AC92" s="132"/>
      <c r="AD92" s="132"/>
      <c r="AE92" s="132"/>
      <c r="AF92" s="132"/>
      <c r="AG92" s="132"/>
      <c r="AH92" s="132"/>
      <c r="AI92" s="147"/>
      <c r="AJ92" s="132"/>
      <c r="AK92" s="132"/>
      <c r="AL92" s="132"/>
      <c r="AN92" s="132"/>
      <c r="AO92" s="132"/>
      <c r="AP92" s="132"/>
      <c r="AQ92" s="133"/>
      <c r="AV92" s="132"/>
      <c r="AW92" s="132"/>
      <c r="AX92" s="132"/>
      <c r="AY92" s="133"/>
      <c r="AZ92" s="133"/>
      <c r="BA92" s="147"/>
      <c r="BC92" s="132"/>
      <c r="BD92" s="132"/>
      <c r="BE92" s="132"/>
      <c r="BF92" s="132"/>
      <c r="BH92" s="132"/>
      <c r="BI92" s="132"/>
      <c r="BJ92" s="132"/>
    </row>
    <row r="93" spans="2:8" ht="12.75">
      <c r="B93" s="142" t="s">
        <v>134</v>
      </c>
      <c r="C93" s="143" t="s">
        <v>136</v>
      </c>
      <c r="F93" s="144"/>
      <c r="G93" s="145">
        <v>1548</v>
      </c>
      <c r="H93" s="144"/>
    </row>
    <row r="94" spans="1:47" ht="24" customHeight="1">
      <c r="A94" s="131"/>
      <c r="B94" s="136" t="s">
        <v>190</v>
      </c>
      <c r="C94" s="137" t="s">
        <v>191</v>
      </c>
      <c r="F94" s="139" t="s">
        <v>24</v>
      </c>
      <c r="G94" s="140">
        <v>792</v>
      </c>
      <c r="H94" s="141"/>
      <c r="I94" s="146"/>
      <c r="J94" s="146"/>
      <c r="K94" s="146"/>
      <c r="L94" s="147"/>
      <c r="AI94" s="147"/>
      <c r="AS94" s="146"/>
      <c r="AT94" s="146"/>
      <c r="AU94" s="146"/>
    </row>
    <row r="95" spans="1:62" ht="12.75">
      <c r="A95" s="131"/>
      <c r="B95" s="142" t="s">
        <v>134</v>
      </c>
      <c r="C95" s="143" t="s">
        <v>188</v>
      </c>
      <c r="F95" s="144"/>
      <c r="G95" s="142" t="s">
        <v>134</v>
      </c>
      <c r="H95" s="144"/>
      <c r="I95" s="132"/>
      <c r="J95" s="132"/>
      <c r="K95" s="132"/>
      <c r="L95" s="133"/>
      <c r="Z95" s="132"/>
      <c r="AB95" s="132"/>
      <c r="AC95" s="132"/>
      <c r="AD95" s="132"/>
      <c r="AE95" s="132"/>
      <c r="AF95" s="132"/>
      <c r="AG95" s="132"/>
      <c r="AH95" s="132"/>
      <c r="AI95" s="147"/>
      <c r="AJ95" s="132"/>
      <c r="AK95" s="132"/>
      <c r="AL95" s="132"/>
      <c r="AN95" s="132"/>
      <c r="AO95" s="132"/>
      <c r="AP95" s="132"/>
      <c r="AQ95" s="133"/>
      <c r="AV95" s="132"/>
      <c r="AW95" s="132"/>
      <c r="AX95" s="132"/>
      <c r="AY95" s="133"/>
      <c r="AZ95" s="133"/>
      <c r="BA95" s="147"/>
      <c r="BC95" s="132"/>
      <c r="BD95" s="132"/>
      <c r="BE95" s="132"/>
      <c r="BF95" s="132"/>
      <c r="BH95" s="132"/>
      <c r="BI95" s="132"/>
      <c r="BJ95" s="132"/>
    </row>
    <row r="96" spans="2:8" ht="12.75">
      <c r="B96" s="142" t="s">
        <v>134</v>
      </c>
      <c r="C96" s="143" t="s">
        <v>192</v>
      </c>
      <c r="F96" s="144"/>
      <c r="G96" s="145">
        <v>792</v>
      </c>
      <c r="H96" s="144"/>
    </row>
    <row r="97" spans="1:62" ht="12.75">
      <c r="A97" s="131"/>
      <c r="B97" s="142" t="s">
        <v>134</v>
      </c>
      <c r="C97" s="143" t="s">
        <v>136</v>
      </c>
      <c r="F97" s="144"/>
      <c r="G97" s="145">
        <v>792</v>
      </c>
      <c r="H97" s="144"/>
      <c r="I97" s="132"/>
      <c r="J97" s="132"/>
      <c r="K97" s="132"/>
      <c r="L97" s="133"/>
      <c r="Z97" s="132"/>
      <c r="AB97" s="132"/>
      <c r="AC97" s="132"/>
      <c r="AD97" s="132"/>
      <c r="AE97" s="132"/>
      <c r="AF97" s="132"/>
      <c r="AG97" s="132"/>
      <c r="AH97" s="132"/>
      <c r="AI97" s="147"/>
      <c r="AJ97" s="132"/>
      <c r="AK97" s="132"/>
      <c r="AL97" s="132"/>
      <c r="AN97" s="132"/>
      <c r="AO97" s="132"/>
      <c r="AP97" s="132"/>
      <c r="AQ97" s="133"/>
      <c r="AV97" s="132"/>
      <c r="AW97" s="132"/>
      <c r="AX97" s="132"/>
      <c r="AY97" s="133"/>
      <c r="AZ97" s="133"/>
      <c r="BA97" s="147"/>
      <c r="BC97" s="132"/>
      <c r="BD97" s="132"/>
      <c r="BE97" s="132"/>
      <c r="BF97" s="132"/>
      <c r="BH97" s="132"/>
      <c r="BI97" s="132"/>
      <c r="BJ97" s="132"/>
    </row>
    <row r="98" spans="2:8" ht="16.5" customHeight="1">
      <c r="B98" s="136" t="s">
        <v>193</v>
      </c>
      <c r="C98" s="137" t="s">
        <v>194</v>
      </c>
      <c r="F98" s="139" t="s">
        <v>131</v>
      </c>
      <c r="G98" s="140">
        <v>1</v>
      </c>
      <c r="H98" s="141"/>
    </row>
    <row r="99" spans="2:8" ht="24" customHeight="1">
      <c r="B99" s="136" t="s">
        <v>195</v>
      </c>
      <c r="C99" s="137" t="s">
        <v>196</v>
      </c>
      <c r="F99" s="139" t="s">
        <v>131</v>
      </c>
      <c r="G99" s="140">
        <v>2</v>
      </c>
      <c r="H99" s="141"/>
    </row>
    <row r="100" spans="1:62" ht="16.5" customHeight="1">
      <c r="A100" s="131"/>
      <c r="B100" s="136" t="s">
        <v>197</v>
      </c>
      <c r="C100" s="137" t="s">
        <v>198</v>
      </c>
      <c r="F100" s="139" t="s">
        <v>131</v>
      </c>
      <c r="G100" s="140">
        <v>1</v>
      </c>
      <c r="H100" s="141"/>
      <c r="I100" s="132"/>
      <c r="J100" s="132"/>
      <c r="K100" s="132"/>
      <c r="L100" s="133"/>
      <c r="Z100" s="132"/>
      <c r="AB100" s="132"/>
      <c r="AC100" s="132"/>
      <c r="AD100" s="132"/>
      <c r="AE100" s="132"/>
      <c r="AF100" s="132"/>
      <c r="AG100" s="132"/>
      <c r="AH100" s="132"/>
      <c r="AI100" s="147"/>
      <c r="AJ100" s="132"/>
      <c r="AK100" s="132"/>
      <c r="AL100" s="132"/>
      <c r="AN100" s="132"/>
      <c r="AO100" s="132"/>
      <c r="AP100" s="132"/>
      <c r="AQ100" s="133"/>
      <c r="AV100" s="132"/>
      <c r="AW100" s="132"/>
      <c r="AX100" s="132"/>
      <c r="AY100" s="133"/>
      <c r="AZ100" s="133"/>
      <c r="BA100" s="147"/>
      <c r="BC100" s="132"/>
      <c r="BD100" s="132"/>
      <c r="BE100" s="132"/>
      <c r="BF100" s="132"/>
      <c r="BH100" s="132"/>
      <c r="BI100" s="132"/>
      <c r="BJ100" s="132"/>
    </row>
    <row r="101" spans="2:8" ht="24" customHeight="1">
      <c r="B101" s="136" t="s">
        <v>199</v>
      </c>
      <c r="C101" s="137" t="s">
        <v>200</v>
      </c>
      <c r="F101" s="139" t="s">
        <v>201</v>
      </c>
      <c r="G101" s="140">
        <v>1</v>
      </c>
      <c r="H101" s="141"/>
    </row>
    <row r="102" spans="1:47" ht="16.5" customHeight="1">
      <c r="A102" s="131"/>
      <c r="B102" s="136" t="s">
        <v>202</v>
      </c>
      <c r="C102" s="137" t="s">
        <v>203</v>
      </c>
      <c r="F102" s="139" t="s">
        <v>201</v>
      </c>
      <c r="G102" s="140">
        <v>1</v>
      </c>
      <c r="H102" s="141"/>
      <c r="I102" s="146"/>
      <c r="J102" s="146"/>
      <c r="K102" s="146"/>
      <c r="L102" s="147"/>
      <c r="AI102" s="147"/>
      <c r="AS102" s="146"/>
      <c r="AT102" s="146"/>
      <c r="AU102" s="146"/>
    </row>
    <row r="103" spans="1:62" ht="22.5" customHeight="1">
      <c r="A103" s="177" t="s">
        <v>204</v>
      </c>
      <c r="B103" s="171"/>
      <c r="C103" s="171" t="s">
        <v>205</v>
      </c>
      <c r="D103" s="176"/>
      <c r="E103" s="176"/>
      <c r="F103" s="172"/>
      <c r="G103" s="172"/>
      <c r="H103" s="172"/>
      <c r="I103" s="178"/>
      <c r="J103" s="178"/>
      <c r="K103" s="178"/>
      <c r="L103" s="179"/>
      <c r="Z103" s="132"/>
      <c r="AB103" s="132"/>
      <c r="AC103" s="132"/>
      <c r="AD103" s="132"/>
      <c r="AE103" s="132"/>
      <c r="AF103" s="132"/>
      <c r="AG103" s="132"/>
      <c r="AH103" s="132"/>
      <c r="AI103" s="147"/>
      <c r="AJ103" s="132"/>
      <c r="AK103" s="132"/>
      <c r="AL103" s="132"/>
      <c r="AN103" s="132"/>
      <c r="AO103" s="132"/>
      <c r="AP103" s="132"/>
      <c r="AQ103" s="133"/>
      <c r="AV103" s="132"/>
      <c r="AW103" s="132"/>
      <c r="AX103" s="132"/>
      <c r="AY103" s="133"/>
      <c r="AZ103" s="133"/>
      <c r="BA103" s="147"/>
      <c r="BC103" s="132"/>
      <c r="BD103" s="132"/>
      <c r="BE103" s="132"/>
      <c r="BF103" s="132"/>
      <c r="BH103" s="132"/>
      <c r="BI103" s="132"/>
      <c r="BJ103" s="132"/>
    </row>
    <row r="104" spans="2:8" ht="24" customHeight="1">
      <c r="B104" s="136" t="s">
        <v>206</v>
      </c>
      <c r="C104" s="137" t="s">
        <v>207</v>
      </c>
      <c r="F104" s="139" t="s">
        <v>25</v>
      </c>
      <c r="G104" s="140">
        <v>52.446</v>
      </c>
      <c r="H104" s="141"/>
    </row>
    <row r="105" spans="2:8" ht="33" customHeight="1">
      <c r="B105" s="136" t="s">
        <v>208</v>
      </c>
      <c r="C105" s="137" t="s">
        <v>209</v>
      </c>
      <c r="F105" s="139" t="s">
        <v>25</v>
      </c>
      <c r="G105" s="140">
        <v>262.23</v>
      </c>
      <c r="H105" s="141"/>
    </row>
    <row r="106" spans="2:8" ht="12.75">
      <c r="B106" s="144"/>
      <c r="C106" s="143" t="s">
        <v>210</v>
      </c>
      <c r="F106" s="144"/>
      <c r="G106" s="145">
        <v>262.23</v>
      </c>
      <c r="H106" s="144"/>
    </row>
    <row r="107" spans="1:62" ht="24" customHeight="1">
      <c r="A107" s="131"/>
      <c r="B107" s="136" t="s">
        <v>211</v>
      </c>
      <c r="C107" s="137" t="s">
        <v>212</v>
      </c>
      <c r="F107" s="139" t="s">
        <v>25</v>
      </c>
      <c r="G107" s="140">
        <v>52.446</v>
      </c>
      <c r="H107" s="141"/>
      <c r="I107" s="132"/>
      <c r="J107" s="132"/>
      <c r="K107" s="132"/>
      <c r="L107" s="133"/>
      <c r="Z107" s="132"/>
      <c r="AB107" s="132"/>
      <c r="AC107" s="132"/>
      <c r="AD107" s="132"/>
      <c r="AE107" s="132"/>
      <c r="AF107" s="132"/>
      <c r="AG107" s="132"/>
      <c r="AH107" s="132"/>
      <c r="AI107" s="147"/>
      <c r="AJ107" s="132"/>
      <c r="AK107" s="132"/>
      <c r="AL107" s="132"/>
      <c r="AN107" s="132"/>
      <c r="AO107" s="132"/>
      <c r="AP107" s="132"/>
      <c r="AQ107" s="133"/>
      <c r="AV107" s="132"/>
      <c r="AW107" s="132"/>
      <c r="AX107" s="132"/>
      <c r="AY107" s="133"/>
      <c r="AZ107" s="133"/>
      <c r="BA107" s="147"/>
      <c r="BC107" s="132"/>
      <c r="BD107" s="132"/>
      <c r="BE107" s="132"/>
      <c r="BF107" s="132"/>
      <c r="BH107" s="132"/>
      <c r="BI107" s="132"/>
      <c r="BJ107" s="132"/>
    </row>
    <row r="108" spans="1:62" ht="24" customHeight="1">
      <c r="A108" s="131"/>
      <c r="B108" s="136" t="s">
        <v>213</v>
      </c>
      <c r="C108" s="137" t="s">
        <v>214</v>
      </c>
      <c r="F108" s="139" t="s">
        <v>25</v>
      </c>
      <c r="G108" s="140">
        <v>786.69</v>
      </c>
      <c r="H108" s="141"/>
      <c r="I108" s="132"/>
      <c r="J108" s="132"/>
      <c r="K108" s="132"/>
      <c r="L108" s="133"/>
      <c r="Z108" s="132"/>
      <c r="AB108" s="132"/>
      <c r="AC108" s="132"/>
      <c r="AD108" s="132"/>
      <c r="AE108" s="132"/>
      <c r="AF108" s="132"/>
      <c r="AG108" s="132"/>
      <c r="AH108" s="132"/>
      <c r="AI108" s="147"/>
      <c r="AJ108" s="132"/>
      <c r="AK108" s="132"/>
      <c r="AL108" s="132"/>
      <c r="AN108" s="132"/>
      <c r="AO108" s="132"/>
      <c r="AP108" s="132"/>
      <c r="AQ108" s="133"/>
      <c r="AV108" s="132"/>
      <c r="AW108" s="132"/>
      <c r="AX108" s="132"/>
      <c r="AY108" s="133"/>
      <c r="AZ108" s="133"/>
      <c r="BA108" s="147"/>
      <c r="BC108" s="132"/>
      <c r="BD108" s="132"/>
      <c r="BE108" s="132"/>
      <c r="BF108" s="132"/>
      <c r="BH108" s="132"/>
      <c r="BI108" s="132"/>
      <c r="BJ108" s="132"/>
    </row>
    <row r="109" spans="1:62" ht="12.75">
      <c r="A109" s="131"/>
      <c r="B109" s="144"/>
      <c r="C109" s="143" t="s">
        <v>215</v>
      </c>
      <c r="F109" s="144"/>
      <c r="G109" s="145">
        <v>786.69</v>
      </c>
      <c r="H109" s="144"/>
      <c r="I109" s="132"/>
      <c r="J109" s="132"/>
      <c r="K109" s="132"/>
      <c r="L109" s="133"/>
      <c r="Z109" s="132"/>
      <c r="AB109" s="132"/>
      <c r="AC109" s="132"/>
      <c r="AD109" s="132"/>
      <c r="AE109" s="132"/>
      <c r="AF109" s="132"/>
      <c r="AG109" s="132"/>
      <c r="AH109" s="132"/>
      <c r="AI109" s="147"/>
      <c r="AJ109" s="132"/>
      <c r="AK109" s="132"/>
      <c r="AL109" s="132"/>
      <c r="AN109" s="132"/>
      <c r="AO109" s="132"/>
      <c r="AP109" s="132"/>
      <c r="AQ109" s="133"/>
      <c r="AV109" s="132"/>
      <c r="AW109" s="132"/>
      <c r="AX109" s="132"/>
      <c r="AY109" s="133"/>
      <c r="AZ109" s="133"/>
      <c r="BA109" s="147"/>
      <c r="BC109" s="132"/>
      <c r="BD109" s="132"/>
      <c r="BE109" s="132"/>
      <c r="BF109" s="132"/>
      <c r="BH109" s="132"/>
      <c r="BI109" s="132"/>
      <c r="BJ109" s="132"/>
    </row>
    <row r="110" spans="2:8" ht="33" customHeight="1">
      <c r="B110" s="136" t="s">
        <v>216</v>
      </c>
      <c r="C110" s="137" t="s">
        <v>217</v>
      </c>
      <c r="F110" s="139" t="s">
        <v>25</v>
      </c>
      <c r="G110" s="140">
        <v>52.446</v>
      </c>
      <c r="H110" s="141"/>
    </row>
    <row r="111" spans="1:8" ht="22.5" customHeight="1">
      <c r="A111" s="138">
        <v>998</v>
      </c>
      <c r="B111" s="134"/>
      <c r="C111" s="134" t="s">
        <v>218</v>
      </c>
      <c r="F111" s="135"/>
      <c r="G111" s="135"/>
      <c r="H111" s="135"/>
    </row>
    <row r="112" spans="1:62" ht="21.75" customHeight="1">
      <c r="A112" s="131"/>
      <c r="B112" s="136" t="s">
        <v>219</v>
      </c>
      <c r="C112" s="137" t="s">
        <v>220</v>
      </c>
      <c r="F112" s="139" t="s">
        <v>25</v>
      </c>
      <c r="G112" s="140">
        <v>115.948</v>
      </c>
      <c r="H112" s="141"/>
      <c r="I112" s="132"/>
      <c r="J112" s="132"/>
      <c r="K112" s="132"/>
      <c r="L112" s="133"/>
      <c r="Z112" s="132"/>
      <c r="AB112" s="132"/>
      <c r="AC112" s="132"/>
      <c r="AD112" s="132"/>
      <c r="AE112" s="132"/>
      <c r="AF112" s="132"/>
      <c r="AG112" s="132"/>
      <c r="AH112" s="132"/>
      <c r="AI112" s="147"/>
      <c r="AJ112" s="132"/>
      <c r="AK112" s="132"/>
      <c r="AL112" s="132"/>
      <c r="AN112" s="132"/>
      <c r="AO112" s="132"/>
      <c r="AP112" s="132"/>
      <c r="AQ112" s="133"/>
      <c r="AV112" s="132"/>
      <c r="AW112" s="132"/>
      <c r="AX112" s="132"/>
      <c r="AY112" s="133"/>
      <c r="AZ112" s="133"/>
      <c r="BA112" s="147"/>
      <c r="BC112" s="132"/>
      <c r="BD112" s="132"/>
      <c r="BE112" s="132"/>
      <c r="BF112" s="132"/>
      <c r="BH112" s="132"/>
      <c r="BI112" s="132"/>
      <c r="BJ112" s="132"/>
    </row>
    <row r="113" spans="1:12" ht="25.5" customHeight="1">
      <c r="A113" s="176"/>
      <c r="B113" s="180" t="s">
        <v>221</v>
      </c>
      <c r="C113" s="180" t="s">
        <v>222</v>
      </c>
      <c r="D113" s="176"/>
      <c r="E113" s="176"/>
      <c r="F113" s="172"/>
      <c r="G113" s="172"/>
      <c r="H113" s="172"/>
      <c r="I113" s="176"/>
      <c r="J113" s="176"/>
      <c r="K113" s="176"/>
      <c r="L113" s="176"/>
    </row>
    <row r="114" spans="1:62" ht="22.5" customHeight="1">
      <c r="A114" s="131"/>
      <c r="B114" s="134" t="s">
        <v>223</v>
      </c>
      <c r="C114" s="134" t="s">
        <v>224</v>
      </c>
      <c r="F114" s="135"/>
      <c r="G114" s="135"/>
      <c r="H114" s="135"/>
      <c r="I114" s="132"/>
      <c r="J114" s="132"/>
      <c r="K114" s="132"/>
      <c r="L114" s="133"/>
      <c r="Z114" s="132"/>
      <c r="AB114" s="132"/>
      <c r="AC114" s="132"/>
      <c r="AD114" s="132"/>
      <c r="AE114" s="132"/>
      <c r="AF114" s="132"/>
      <c r="AG114" s="132"/>
      <c r="AH114" s="132"/>
      <c r="AI114" s="147"/>
      <c r="AJ114" s="132"/>
      <c r="AK114" s="132"/>
      <c r="AL114" s="132"/>
      <c r="AN114" s="132"/>
      <c r="AO114" s="132"/>
      <c r="AP114" s="132"/>
      <c r="AQ114" s="133"/>
      <c r="AV114" s="132"/>
      <c r="AW114" s="132"/>
      <c r="AX114" s="132"/>
      <c r="AY114" s="133"/>
      <c r="AZ114" s="133"/>
      <c r="BA114" s="147"/>
      <c r="BC114" s="132"/>
      <c r="BD114" s="132"/>
      <c r="BE114" s="132"/>
      <c r="BF114" s="132"/>
      <c r="BH114" s="132"/>
      <c r="BI114" s="132"/>
      <c r="BJ114" s="132"/>
    </row>
    <row r="115" spans="1:62" ht="16.5" customHeight="1">
      <c r="A115" s="131"/>
      <c r="B115" s="136" t="s">
        <v>225</v>
      </c>
      <c r="C115" s="137" t="s">
        <v>81</v>
      </c>
      <c r="F115" s="139" t="s">
        <v>226</v>
      </c>
      <c r="G115" s="140">
        <v>1</v>
      </c>
      <c r="H115" s="141"/>
      <c r="I115" s="132"/>
      <c r="J115" s="132"/>
      <c r="K115" s="132"/>
      <c r="L115" s="133"/>
      <c r="Z115" s="132"/>
      <c r="AB115" s="132"/>
      <c r="AC115" s="132"/>
      <c r="AD115" s="132"/>
      <c r="AE115" s="132"/>
      <c r="AF115" s="132"/>
      <c r="AG115" s="132"/>
      <c r="AH115" s="132"/>
      <c r="AI115" s="147"/>
      <c r="AJ115" s="132"/>
      <c r="AK115" s="132"/>
      <c r="AL115" s="132"/>
      <c r="AN115" s="132"/>
      <c r="AO115" s="132"/>
      <c r="AP115" s="132"/>
      <c r="AQ115" s="133"/>
      <c r="AV115" s="132"/>
      <c r="AW115" s="132"/>
      <c r="AX115" s="132"/>
      <c r="AY115" s="133"/>
      <c r="AZ115" s="133"/>
      <c r="BA115" s="147"/>
      <c r="BC115" s="132"/>
      <c r="BD115" s="132"/>
      <c r="BE115" s="132"/>
      <c r="BF115" s="132"/>
      <c r="BH115" s="132"/>
      <c r="BI115" s="132"/>
      <c r="BJ115" s="132"/>
    </row>
    <row r="116" spans="2:8" ht="16.5" customHeight="1">
      <c r="B116" s="136" t="s">
        <v>227</v>
      </c>
      <c r="C116" s="137" t="s">
        <v>228</v>
      </c>
      <c r="F116" s="139" t="s">
        <v>229</v>
      </c>
      <c r="G116" s="140">
        <v>1</v>
      </c>
      <c r="H116" s="141"/>
    </row>
    <row r="117" spans="3:7" ht="12.75">
      <c r="C117" s="155"/>
      <c r="D117" s="156"/>
      <c r="E117" s="156"/>
      <c r="G117" s="157"/>
    </row>
    <row r="118" spans="1:62" ht="12.75">
      <c r="A118" s="131"/>
      <c r="B118" s="136" t="s">
        <v>235</v>
      </c>
      <c r="C118" s="137" t="s">
        <v>236</v>
      </c>
      <c r="F118" s="139" t="s">
        <v>237</v>
      </c>
      <c r="G118" s="140">
        <v>6</v>
      </c>
      <c r="H118" s="141"/>
      <c r="I118" s="132"/>
      <c r="J118" s="132"/>
      <c r="K118" s="132"/>
      <c r="L118" s="133"/>
      <c r="Z118" s="132"/>
      <c r="AB118" s="132"/>
      <c r="AC118" s="132"/>
      <c r="AD118" s="132"/>
      <c r="AE118" s="132"/>
      <c r="AF118" s="132"/>
      <c r="AG118" s="132"/>
      <c r="AH118" s="132"/>
      <c r="AI118" s="147"/>
      <c r="AJ118" s="132"/>
      <c r="AK118" s="132"/>
      <c r="AL118" s="132"/>
      <c r="AN118" s="132"/>
      <c r="AO118" s="132"/>
      <c r="AP118" s="132"/>
      <c r="AQ118" s="133"/>
      <c r="AV118" s="132"/>
      <c r="AW118" s="132"/>
      <c r="AX118" s="132"/>
      <c r="AY118" s="133"/>
      <c r="AZ118" s="133"/>
      <c r="BA118" s="147"/>
      <c r="BC118" s="132"/>
      <c r="BD118" s="132"/>
      <c r="BE118" s="132"/>
      <c r="BF118" s="132"/>
      <c r="BH118" s="132"/>
      <c r="BI118" s="132"/>
      <c r="BJ118" s="132"/>
    </row>
    <row r="119" spans="2:8" ht="12.75">
      <c r="B119" s="136" t="s">
        <v>144</v>
      </c>
      <c r="C119" s="137" t="s">
        <v>145</v>
      </c>
      <c r="F119" s="139" t="s">
        <v>131</v>
      </c>
      <c r="G119" s="140">
        <v>1</v>
      </c>
      <c r="H119" s="141"/>
    </row>
    <row r="120" spans="1:47" ht="12.75">
      <c r="A120" s="131"/>
      <c r="B120" s="136" t="s">
        <v>146</v>
      </c>
      <c r="C120" s="137" t="s">
        <v>238</v>
      </c>
      <c r="F120" s="139" t="s">
        <v>131</v>
      </c>
      <c r="G120" s="140">
        <v>126</v>
      </c>
      <c r="H120" s="141"/>
      <c r="I120" s="146"/>
      <c r="J120" s="146"/>
      <c r="K120" s="146"/>
      <c r="L120" s="147"/>
      <c r="AI120" s="147"/>
      <c r="AS120" s="146"/>
      <c r="AT120" s="146"/>
      <c r="AU120" s="146"/>
    </row>
    <row r="121" spans="1:62" ht="12.75">
      <c r="A121" s="131"/>
      <c r="B121" s="136" t="s">
        <v>239</v>
      </c>
      <c r="C121" s="137" t="s">
        <v>240</v>
      </c>
      <c r="F121" s="139" t="s">
        <v>237</v>
      </c>
      <c r="G121" s="140">
        <v>6</v>
      </c>
      <c r="H121" s="141"/>
      <c r="I121" s="132"/>
      <c r="J121" s="132"/>
      <c r="K121" s="132"/>
      <c r="L121" s="133"/>
      <c r="Z121" s="132"/>
      <c r="AB121" s="132"/>
      <c r="AC121" s="132"/>
      <c r="AD121" s="132"/>
      <c r="AE121" s="132"/>
      <c r="AF121" s="132"/>
      <c r="AG121" s="132"/>
      <c r="AH121" s="132"/>
      <c r="AI121" s="147"/>
      <c r="AJ121" s="132"/>
      <c r="AK121" s="132"/>
      <c r="AL121" s="132"/>
      <c r="AN121" s="132"/>
      <c r="AO121" s="132"/>
      <c r="AP121" s="132"/>
      <c r="AQ121" s="133"/>
      <c r="AV121" s="132"/>
      <c r="AW121" s="132"/>
      <c r="AX121" s="132"/>
      <c r="AY121" s="133"/>
      <c r="AZ121" s="133"/>
      <c r="BA121" s="147"/>
      <c r="BC121" s="132"/>
      <c r="BD121" s="132"/>
      <c r="BE121" s="132"/>
      <c r="BF121" s="132"/>
      <c r="BH121" s="132"/>
      <c r="BI121" s="132"/>
      <c r="BJ121" s="132"/>
    </row>
    <row r="122" spans="1:62" ht="12.75">
      <c r="A122" s="131"/>
      <c r="B122" s="181"/>
      <c r="C122" s="182"/>
      <c r="F122" s="183"/>
      <c r="G122" s="184"/>
      <c r="H122" s="185"/>
      <c r="I122" s="132"/>
      <c r="J122" s="132"/>
      <c r="K122" s="132"/>
      <c r="L122" s="133"/>
      <c r="Z122" s="132"/>
      <c r="AB122" s="132"/>
      <c r="AC122" s="132"/>
      <c r="AD122" s="132"/>
      <c r="AE122" s="132"/>
      <c r="AF122" s="132"/>
      <c r="AG122" s="132"/>
      <c r="AH122" s="132"/>
      <c r="AI122" s="147"/>
      <c r="AJ122" s="132"/>
      <c r="AK122" s="132"/>
      <c r="AL122" s="132"/>
      <c r="AN122" s="132"/>
      <c r="AO122" s="132"/>
      <c r="AP122" s="132"/>
      <c r="AQ122" s="133"/>
      <c r="AV122" s="132"/>
      <c r="AW122" s="132"/>
      <c r="AX122" s="132"/>
      <c r="AY122" s="133"/>
      <c r="AZ122" s="133"/>
      <c r="BA122" s="147"/>
      <c r="BC122" s="132"/>
      <c r="BD122" s="132"/>
      <c r="BE122" s="132"/>
      <c r="BF122" s="132"/>
      <c r="BH122" s="132"/>
      <c r="BI122" s="132"/>
      <c r="BJ122" s="132"/>
    </row>
    <row r="123" spans="1:12" ht="12.75">
      <c r="A123" s="176"/>
      <c r="B123" s="171" t="s">
        <v>8</v>
      </c>
      <c r="C123" s="171" t="s">
        <v>241</v>
      </c>
      <c r="D123" s="176"/>
      <c r="E123" s="176"/>
      <c r="F123" s="172"/>
      <c r="G123" s="172"/>
      <c r="H123" s="172"/>
      <c r="I123" s="176"/>
      <c r="J123" s="176"/>
      <c r="K123" s="176"/>
      <c r="L123" s="176"/>
    </row>
    <row r="124" spans="2:8" ht="25.5">
      <c r="B124" s="136" t="s">
        <v>242</v>
      </c>
      <c r="C124" s="137" t="s">
        <v>243</v>
      </c>
      <c r="F124" s="139" t="s">
        <v>22</v>
      </c>
      <c r="G124" s="140">
        <v>55</v>
      </c>
      <c r="H124" s="141"/>
    </row>
    <row r="125" spans="1:62" ht="12.75">
      <c r="A125" s="131"/>
      <c r="B125" s="142" t="s">
        <v>134</v>
      </c>
      <c r="C125" s="143" t="s">
        <v>244</v>
      </c>
      <c r="F125" s="144"/>
      <c r="G125" s="142" t="s">
        <v>134</v>
      </c>
      <c r="H125" s="144"/>
      <c r="I125" s="132"/>
      <c r="J125" s="132"/>
      <c r="K125" s="132"/>
      <c r="L125" s="133"/>
      <c r="Z125" s="132"/>
      <c r="AB125" s="132"/>
      <c r="AC125" s="132"/>
      <c r="AD125" s="132"/>
      <c r="AE125" s="132"/>
      <c r="AF125" s="132"/>
      <c r="AG125" s="132"/>
      <c r="AH125" s="132"/>
      <c r="AI125" s="147"/>
      <c r="AJ125" s="132"/>
      <c r="AK125" s="132"/>
      <c r="AL125" s="132"/>
      <c r="AN125" s="132"/>
      <c r="AO125" s="132"/>
      <c r="AP125" s="132"/>
      <c r="AQ125" s="133"/>
      <c r="AV125" s="132"/>
      <c r="AW125" s="132"/>
      <c r="AX125" s="132"/>
      <c r="AY125" s="133"/>
      <c r="AZ125" s="133"/>
      <c r="BA125" s="147"/>
      <c r="BC125" s="132"/>
      <c r="BD125" s="132"/>
      <c r="BE125" s="132"/>
      <c r="BF125" s="132"/>
      <c r="BH125" s="132"/>
      <c r="BI125" s="132"/>
      <c r="BJ125" s="132"/>
    </row>
    <row r="126" spans="2:8" ht="12.75">
      <c r="B126" s="142" t="s">
        <v>134</v>
      </c>
      <c r="C126" s="143" t="s">
        <v>245</v>
      </c>
      <c r="F126" s="144"/>
      <c r="G126" s="145">
        <v>55</v>
      </c>
      <c r="H126" s="144"/>
    </row>
    <row r="127" spans="1:62" ht="12.75">
      <c r="A127" s="131"/>
      <c r="B127" s="142" t="s">
        <v>134</v>
      </c>
      <c r="C127" s="143" t="s">
        <v>136</v>
      </c>
      <c r="F127" s="144"/>
      <c r="G127" s="145">
        <v>55</v>
      </c>
      <c r="H127" s="144"/>
      <c r="I127" s="132"/>
      <c r="J127" s="132"/>
      <c r="K127" s="132"/>
      <c r="L127" s="133"/>
      <c r="Z127" s="132"/>
      <c r="AB127" s="132"/>
      <c r="AC127" s="132"/>
      <c r="AD127" s="132"/>
      <c r="AE127" s="132"/>
      <c r="AF127" s="132"/>
      <c r="AG127" s="132"/>
      <c r="AH127" s="132"/>
      <c r="AI127" s="147"/>
      <c r="AJ127" s="132"/>
      <c r="AK127" s="132"/>
      <c r="AL127" s="132"/>
      <c r="AN127" s="132"/>
      <c r="AO127" s="132"/>
      <c r="AP127" s="132"/>
      <c r="AQ127" s="133"/>
      <c r="AV127" s="132"/>
      <c r="AW127" s="132"/>
      <c r="AX127" s="132"/>
      <c r="AY127" s="133"/>
      <c r="AZ127" s="133"/>
      <c r="BA127" s="147"/>
      <c r="BC127" s="132"/>
      <c r="BD127" s="132"/>
      <c r="BE127" s="132"/>
      <c r="BF127" s="132"/>
      <c r="BH127" s="132"/>
      <c r="BI127" s="132"/>
      <c r="BJ127" s="132"/>
    </row>
    <row r="128" spans="2:8" ht="25.5">
      <c r="B128" s="136" t="s">
        <v>246</v>
      </c>
      <c r="C128" s="137" t="s">
        <v>247</v>
      </c>
      <c r="F128" s="139" t="s">
        <v>22</v>
      </c>
      <c r="G128" s="140">
        <v>55</v>
      </c>
      <c r="H128" s="141"/>
    </row>
    <row r="129" spans="2:8" ht="12.75">
      <c r="B129" s="142" t="s">
        <v>134</v>
      </c>
      <c r="C129" s="143" t="s">
        <v>248</v>
      </c>
      <c r="F129" s="144"/>
      <c r="G129" s="142" t="s">
        <v>134</v>
      </c>
      <c r="H129" s="144"/>
    </row>
    <row r="130" spans="1:62" ht="12.75">
      <c r="A130" s="131"/>
      <c r="B130" s="142" t="s">
        <v>134</v>
      </c>
      <c r="C130" s="143" t="s">
        <v>249</v>
      </c>
      <c r="F130" s="144"/>
      <c r="G130" s="145">
        <v>55</v>
      </c>
      <c r="H130" s="144"/>
      <c r="I130" s="132"/>
      <c r="J130" s="132"/>
      <c r="K130" s="132"/>
      <c r="L130" s="133"/>
      <c r="Z130" s="132"/>
      <c r="AB130" s="132"/>
      <c r="AC130" s="132"/>
      <c r="AD130" s="132"/>
      <c r="AE130" s="132"/>
      <c r="AF130" s="132"/>
      <c r="AG130" s="132"/>
      <c r="AH130" s="132"/>
      <c r="AI130" s="147"/>
      <c r="AJ130" s="132"/>
      <c r="AK130" s="132"/>
      <c r="AL130" s="132"/>
      <c r="AN130" s="132"/>
      <c r="AO130" s="132"/>
      <c r="AP130" s="132"/>
      <c r="AQ130" s="133"/>
      <c r="AV130" s="132"/>
      <c r="AW130" s="132"/>
      <c r="AX130" s="132"/>
      <c r="AY130" s="133"/>
      <c r="AZ130" s="133"/>
      <c r="BA130" s="147"/>
      <c r="BC130" s="132"/>
      <c r="BD130" s="132"/>
      <c r="BE130" s="132"/>
      <c r="BF130" s="132"/>
      <c r="BH130" s="132"/>
      <c r="BI130" s="132"/>
      <c r="BJ130" s="132"/>
    </row>
    <row r="131" spans="1:62" ht="12.75">
      <c r="A131" s="131"/>
      <c r="B131" s="142" t="s">
        <v>134</v>
      </c>
      <c r="C131" s="143" t="s">
        <v>136</v>
      </c>
      <c r="F131" s="144"/>
      <c r="G131" s="145">
        <v>55</v>
      </c>
      <c r="H131" s="144"/>
      <c r="I131" s="132"/>
      <c r="J131" s="132"/>
      <c r="K131" s="132"/>
      <c r="L131" s="133"/>
      <c r="Z131" s="132"/>
      <c r="AB131" s="132"/>
      <c r="AC131" s="132"/>
      <c r="AD131" s="132"/>
      <c r="AE131" s="132"/>
      <c r="AF131" s="132"/>
      <c r="AG131" s="132"/>
      <c r="AH131" s="132"/>
      <c r="AI131" s="147"/>
      <c r="AJ131" s="132"/>
      <c r="AK131" s="132"/>
      <c r="AL131" s="132"/>
      <c r="AN131" s="132"/>
      <c r="AO131" s="132"/>
      <c r="AP131" s="132"/>
      <c r="AQ131" s="133"/>
      <c r="AV131" s="132"/>
      <c r="AW131" s="132"/>
      <c r="AX131" s="132"/>
      <c r="AY131" s="133"/>
      <c r="AZ131" s="133"/>
      <c r="BA131" s="147"/>
      <c r="BC131" s="132"/>
      <c r="BD131" s="132"/>
      <c r="BE131" s="132"/>
      <c r="BF131" s="132"/>
      <c r="BH131" s="132"/>
      <c r="BI131" s="132"/>
      <c r="BJ131" s="132"/>
    </row>
    <row r="132" spans="2:8" ht="12.75">
      <c r="B132" s="148" t="s">
        <v>250</v>
      </c>
      <c r="C132" s="149" t="s">
        <v>251</v>
      </c>
      <c r="F132" s="150" t="s">
        <v>22</v>
      </c>
      <c r="G132" s="151">
        <v>32.45</v>
      </c>
      <c r="H132" s="152"/>
    </row>
    <row r="133" spans="1:62" ht="12.75">
      <c r="A133" s="131"/>
      <c r="B133" s="142" t="s">
        <v>134</v>
      </c>
      <c r="C133" s="143" t="s">
        <v>252</v>
      </c>
      <c r="F133" s="144"/>
      <c r="G133" s="142" t="s">
        <v>134</v>
      </c>
      <c r="H133" s="144"/>
      <c r="I133" s="132"/>
      <c r="J133" s="132"/>
      <c r="K133" s="132"/>
      <c r="L133" s="133"/>
      <c r="Z133" s="132"/>
      <c r="AB133" s="132"/>
      <c r="AC133" s="132"/>
      <c r="AD133" s="132"/>
      <c r="AE133" s="132"/>
      <c r="AF133" s="132"/>
      <c r="AG133" s="132"/>
      <c r="AH133" s="132"/>
      <c r="AI133" s="147"/>
      <c r="AJ133" s="132"/>
      <c r="AK133" s="132"/>
      <c r="AL133" s="132"/>
      <c r="AN133" s="132"/>
      <c r="AO133" s="132"/>
      <c r="AP133" s="132"/>
      <c r="AQ133" s="133"/>
      <c r="AV133" s="132"/>
      <c r="AW133" s="132"/>
      <c r="AX133" s="132"/>
      <c r="AY133" s="133"/>
      <c r="AZ133" s="133"/>
      <c r="BA133" s="147"/>
      <c r="BC133" s="132"/>
      <c r="BD133" s="132"/>
      <c r="BE133" s="132"/>
      <c r="BF133" s="132"/>
      <c r="BH133" s="132"/>
      <c r="BI133" s="132"/>
      <c r="BJ133" s="132"/>
    </row>
    <row r="134" spans="2:8" ht="12.75">
      <c r="B134" s="142" t="s">
        <v>134</v>
      </c>
      <c r="C134" s="143" t="s">
        <v>253</v>
      </c>
      <c r="F134" s="144"/>
      <c r="G134" s="142" t="s">
        <v>134</v>
      </c>
      <c r="H134" s="144"/>
    </row>
    <row r="135" spans="1:62" ht="12.75">
      <c r="A135" s="131"/>
      <c r="B135" s="142" t="s">
        <v>134</v>
      </c>
      <c r="C135" s="143" t="s">
        <v>254</v>
      </c>
      <c r="F135" s="144"/>
      <c r="G135" s="145">
        <v>4.95</v>
      </c>
      <c r="H135" s="144"/>
      <c r="I135" s="132"/>
      <c r="J135" s="132"/>
      <c r="K135" s="132"/>
      <c r="L135" s="133"/>
      <c r="Z135" s="132"/>
      <c r="AB135" s="132"/>
      <c r="AC135" s="132"/>
      <c r="AD135" s="132"/>
      <c r="AE135" s="132"/>
      <c r="AF135" s="132"/>
      <c r="AG135" s="132"/>
      <c r="AH135" s="132"/>
      <c r="AI135" s="147"/>
      <c r="AJ135" s="132"/>
      <c r="AK135" s="132"/>
      <c r="AL135" s="132"/>
      <c r="AN135" s="132"/>
      <c r="AO135" s="132"/>
      <c r="AP135" s="132"/>
      <c r="AQ135" s="133"/>
      <c r="AV135" s="132"/>
      <c r="AW135" s="132"/>
      <c r="AX135" s="132"/>
      <c r="AY135" s="133"/>
      <c r="AZ135" s="133"/>
      <c r="BA135" s="147"/>
      <c r="BC135" s="132"/>
      <c r="BD135" s="132"/>
      <c r="BE135" s="132"/>
      <c r="BF135" s="132"/>
      <c r="BH135" s="132"/>
      <c r="BI135" s="132"/>
      <c r="BJ135" s="132"/>
    </row>
    <row r="136" spans="1:47" ht="12.75">
      <c r="A136" s="131"/>
      <c r="B136" s="142" t="s">
        <v>134</v>
      </c>
      <c r="C136" s="143" t="s">
        <v>255</v>
      </c>
      <c r="F136" s="144"/>
      <c r="G136" s="142" t="s">
        <v>134</v>
      </c>
      <c r="H136" s="144"/>
      <c r="I136" s="146"/>
      <c r="J136" s="146"/>
      <c r="K136" s="146"/>
      <c r="L136" s="147"/>
      <c r="AI136" s="147"/>
      <c r="AS136" s="146"/>
      <c r="AT136" s="146"/>
      <c r="AU136" s="146"/>
    </row>
    <row r="137" spans="1:62" ht="12.75">
      <c r="A137" s="131"/>
      <c r="B137" s="142" t="s">
        <v>134</v>
      </c>
      <c r="C137" s="143" t="s">
        <v>256</v>
      </c>
      <c r="F137" s="144"/>
      <c r="G137" s="145">
        <v>27.5</v>
      </c>
      <c r="H137" s="144"/>
      <c r="I137" s="132"/>
      <c r="J137" s="132"/>
      <c r="K137" s="132"/>
      <c r="L137" s="133"/>
      <c r="Z137" s="132"/>
      <c r="AB137" s="132"/>
      <c r="AC137" s="132"/>
      <c r="AD137" s="132"/>
      <c r="AE137" s="132"/>
      <c r="AF137" s="132"/>
      <c r="AG137" s="132"/>
      <c r="AH137" s="132"/>
      <c r="AI137" s="147"/>
      <c r="AJ137" s="132"/>
      <c r="AK137" s="132"/>
      <c r="AL137" s="132"/>
      <c r="AN137" s="132"/>
      <c r="AO137" s="132"/>
      <c r="AP137" s="132"/>
      <c r="AQ137" s="133"/>
      <c r="AV137" s="132"/>
      <c r="AW137" s="132"/>
      <c r="AX137" s="132"/>
      <c r="AY137" s="133"/>
      <c r="AZ137" s="133"/>
      <c r="BA137" s="147"/>
      <c r="BC137" s="132"/>
      <c r="BD137" s="132"/>
      <c r="BE137" s="132"/>
      <c r="BF137" s="132"/>
      <c r="BH137" s="132"/>
      <c r="BI137" s="132"/>
      <c r="BJ137" s="132"/>
    </row>
    <row r="138" spans="2:8" ht="12.75">
      <c r="B138" s="142" t="s">
        <v>134</v>
      </c>
      <c r="C138" s="143" t="s">
        <v>136</v>
      </c>
      <c r="F138" s="144"/>
      <c r="G138" s="145">
        <v>32.45</v>
      </c>
      <c r="H138" s="144"/>
    </row>
    <row r="139" spans="2:8" ht="12.75">
      <c r="B139" s="142"/>
      <c r="C139" s="143"/>
      <c r="F139" s="144"/>
      <c r="G139" s="145"/>
      <c r="H139" s="144"/>
    </row>
    <row r="140" spans="2:8" ht="12.75">
      <c r="B140" s="134" t="s">
        <v>9</v>
      </c>
      <c r="C140" s="134" t="s">
        <v>150</v>
      </c>
      <c r="F140" s="135"/>
      <c r="G140" s="135"/>
      <c r="H140" s="135"/>
    </row>
    <row r="141" spans="1:62" ht="12.75">
      <c r="A141" s="131"/>
      <c r="B141" s="136" t="s">
        <v>151</v>
      </c>
      <c r="C141" s="137" t="s">
        <v>152</v>
      </c>
      <c r="F141" s="139" t="s">
        <v>22</v>
      </c>
      <c r="G141" s="140">
        <v>33</v>
      </c>
      <c r="H141" s="141"/>
      <c r="I141" s="132"/>
      <c r="J141" s="132"/>
      <c r="K141" s="132"/>
      <c r="L141" s="133"/>
      <c r="Z141" s="132"/>
      <c r="AB141" s="132"/>
      <c r="AC141" s="132"/>
      <c r="AD141" s="132"/>
      <c r="AE141" s="132"/>
      <c r="AF141" s="132"/>
      <c r="AG141" s="132"/>
      <c r="AH141" s="132"/>
      <c r="AI141" s="147"/>
      <c r="AJ141" s="132"/>
      <c r="AK141" s="132"/>
      <c r="AL141" s="132"/>
      <c r="AN141" s="132"/>
      <c r="AO141" s="132"/>
      <c r="AP141" s="132"/>
      <c r="AQ141" s="133"/>
      <c r="AV141" s="132"/>
      <c r="AW141" s="132"/>
      <c r="AX141" s="132"/>
      <c r="AY141" s="133"/>
      <c r="AZ141" s="133"/>
      <c r="BA141" s="147"/>
      <c r="BC141" s="132"/>
      <c r="BD141" s="132"/>
      <c r="BE141" s="132"/>
      <c r="BF141" s="132"/>
      <c r="BH141" s="132"/>
      <c r="BI141" s="132"/>
      <c r="BJ141" s="132"/>
    </row>
    <row r="142" spans="2:8" ht="12.75">
      <c r="B142" s="142" t="s">
        <v>134</v>
      </c>
      <c r="C142" s="143" t="s">
        <v>153</v>
      </c>
      <c r="F142" s="144"/>
      <c r="G142" s="142" t="s">
        <v>134</v>
      </c>
      <c r="H142" s="144"/>
    </row>
    <row r="143" spans="2:8" ht="12.75">
      <c r="B143" s="142" t="s">
        <v>134</v>
      </c>
      <c r="C143" s="143" t="s">
        <v>257</v>
      </c>
      <c r="F143" s="144"/>
      <c r="G143" s="145">
        <v>33</v>
      </c>
      <c r="H143" s="144"/>
    </row>
    <row r="144" spans="1:62" ht="12.75">
      <c r="A144" s="131"/>
      <c r="B144" s="142" t="s">
        <v>134</v>
      </c>
      <c r="C144" s="143" t="s">
        <v>136</v>
      </c>
      <c r="F144" s="144"/>
      <c r="G144" s="145">
        <v>33</v>
      </c>
      <c r="H144" s="144"/>
      <c r="I144" s="132"/>
      <c r="J144" s="132"/>
      <c r="K144" s="132"/>
      <c r="L144" s="133"/>
      <c r="Z144" s="132"/>
      <c r="AB144" s="132"/>
      <c r="AC144" s="132"/>
      <c r="AD144" s="132"/>
      <c r="AE144" s="132"/>
      <c r="AF144" s="132"/>
      <c r="AG144" s="132"/>
      <c r="AH144" s="132"/>
      <c r="AI144" s="147"/>
      <c r="AJ144" s="132"/>
      <c r="AK144" s="132"/>
      <c r="AL144" s="132"/>
      <c r="AN144" s="132"/>
      <c r="AO144" s="132"/>
      <c r="AP144" s="132"/>
      <c r="AQ144" s="133"/>
      <c r="AV144" s="132"/>
      <c r="AW144" s="132"/>
      <c r="AX144" s="132"/>
      <c r="AY144" s="133"/>
      <c r="AZ144" s="133"/>
      <c r="BA144" s="147"/>
      <c r="BC144" s="132"/>
      <c r="BD144" s="132"/>
      <c r="BE144" s="132"/>
      <c r="BF144" s="132"/>
      <c r="BH144" s="132"/>
      <c r="BI144" s="132"/>
      <c r="BJ144" s="132"/>
    </row>
    <row r="145" spans="3:7" ht="12.75">
      <c r="C145" s="155"/>
      <c r="D145" s="156"/>
      <c r="E145" s="156"/>
      <c r="G145" s="157"/>
    </row>
    <row r="146" spans="2:8" ht="25.5">
      <c r="B146" s="136" t="s">
        <v>258</v>
      </c>
      <c r="C146" s="137" t="s">
        <v>259</v>
      </c>
      <c r="F146" s="139" t="s">
        <v>22</v>
      </c>
      <c r="G146" s="140">
        <v>30</v>
      </c>
      <c r="H146" s="141"/>
    </row>
    <row r="147" spans="1:62" ht="12.75">
      <c r="A147" s="131"/>
      <c r="B147" s="142" t="s">
        <v>134</v>
      </c>
      <c r="C147" s="143" t="s">
        <v>260</v>
      </c>
      <c r="F147" s="144"/>
      <c r="G147" s="142" t="s">
        <v>134</v>
      </c>
      <c r="H147" s="144"/>
      <c r="I147" s="132"/>
      <c r="J147" s="132"/>
      <c r="K147" s="132"/>
      <c r="L147" s="133"/>
      <c r="Z147" s="132"/>
      <c r="AB147" s="132"/>
      <c r="AC147" s="132"/>
      <c r="AD147" s="132"/>
      <c r="AE147" s="132"/>
      <c r="AF147" s="132"/>
      <c r="AG147" s="132"/>
      <c r="AH147" s="132"/>
      <c r="AI147" s="147"/>
      <c r="AJ147" s="132"/>
      <c r="AK147" s="132"/>
      <c r="AL147" s="132"/>
      <c r="AN147" s="132"/>
      <c r="AO147" s="132"/>
      <c r="AP147" s="132"/>
      <c r="AQ147" s="133"/>
      <c r="AV147" s="132"/>
      <c r="AW147" s="132"/>
      <c r="AX147" s="132"/>
      <c r="AY147" s="133"/>
      <c r="AZ147" s="133"/>
      <c r="BA147" s="147"/>
      <c r="BC147" s="132"/>
      <c r="BD147" s="132"/>
      <c r="BE147" s="132"/>
      <c r="BF147" s="132"/>
      <c r="BH147" s="132"/>
      <c r="BI147" s="132"/>
      <c r="BJ147" s="132"/>
    </row>
    <row r="148" spans="2:8" ht="12.75">
      <c r="B148" s="142" t="s">
        <v>134</v>
      </c>
      <c r="C148" s="143" t="s">
        <v>261</v>
      </c>
      <c r="F148" s="144"/>
      <c r="G148" s="145">
        <v>30</v>
      </c>
      <c r="H148" s="144"/>
    </row>
    <row r="149" spans="3:7" ht="12.75">
      <c r="C149" s="155"/>
      <c r="D149" s="156"/>
      <c r="E149" s="156"/>
      <c r="G149" s="157"/>
    </row>
    <row r="150" spans="1:47" ht="12.75">
      <c r="A150" s="131"/>
      <c r="B150" s="168"/>
      <c r="C150" s="169"/>
      <c r="D150" s="169"/>
      <c r="E150" s="169"/>
      <c r="F150" s="131"/>
      <c r="G150" s="131"/>
      <c r="H150" s="131"/>
      <c r="I150" s="146"/>
      <c r="J150" s="146"/>
      <c r="K150" s="146"/>
      <c r="L150" s="147"/>
      <c r="AI150" s="147"/>
      <c r="AS150" s="146"/>
      <c r="AT150" s="146"/>
      <c r="AU150" s="146"/>
    </row>
    <row r="151" spans="1:62" ht="25.5">
      <c r="A151" s="131"/>
      <c r="B151" s="136" t="s">
        <v>195</v>
      </c>
      <c r="C151" s="137" t="s">
        <v>262</v>
      </c>
      <c r="F151" s="139" t="s">
        <v>131</v>
      </c>
      <c r="G151" s="140">
        <v>2</v>
      </c>
      <c r="H151" s="141"/>
      <c r="I151" s="132"/>
      <c r="J151" s="132"/>
      <c r="K151" s="132"/>
      <c r="L151" s="133"/>
      <c r="Z151" s="132"/>
      <c r="AB151" s="132"/>
      <c r="AC151" s="132"/>
      <c r="AD151" s="132"/>
      <c r="AE151" s="132"/>
      <c r="AF151" s="132"/>
      <c r="AG151" s="132"/>
      <c r="AH151" s="132"/>
      <c r="AI151" s="147"/>
      <c r="AJ151" s="132"/>
      <c r="AK151" s="132"/>
      <c r="AL151" s="132"/>
      <c r="AN151" s="132"/>
      <c r="AO151" s="132"/>
      <c r="AP151" s="132"/>
      <c r="AQ151" s="133"/>
      <c r="AV151" s="132"/>
      <c r="AW151" s="132"/>
      <c r="AX151" s="132"/>
      <c r="AY151" s="133"/>
      <c r="AZ151" s="133"/>
      <c r="BA151" s="147"/>
      <c r="BC151" s="132"/>
      <c r="BD151" s="132"/>
      <c r="BE151" s="132"/>
      <c r="BF151" s="132"/>
      <c r="BH151" s="132"/>
      <c r="BI151" s="132"/>
      <c r="BJ151" s="132"/>
    </row>
    <row r="152" spans="2:7" ht="12.75">
      <c r="B152" s="136" t="s">
        <v>193</v>
      </c>
      <c r="C152" s="137" t="s">
        <v>194</v>
      </c>
      <c r="F152" s="139" t="s">
        <v>131</v>
      </c>
      <c r="G152" s="140">
        <v>1</v>
      </c>
    </row>
    <row r="153" spans="1:62" ht="12.75">
      <c r="A153" s="131"/>
      <c r="B153" s="131"/>
      <c r="C153" s="106"/>
      <c r="D153" s="101"/>
      <c r="E153" s="101"/>
      <c r="F153" s="131"/>
      <c r="G153" s="132"/>
      <c r="H153" s="132"/>
      <c r="I153" s="132"/>
      <c r="J153" s="132"/>
      <c r="K153" s="132"/>
      <c r="L153" s="133"/>
      <c r="Z153" s="132"/>
      <c r="AB153" s="132"/>
      <c r="AC153" s="132"/>
      <c r="AD153" s="132"/>
      <c r="AE153" s="132"/>
      <c r="AF153" s="132"/>
      <c r="AG153" s="132"/>
      <c r="AH153" s="132"/>
      <c r="AI153" s="147"/>
      <c r="AJ153" s="132"/>
      <c r="AK153" s="132"/>
      <c r="AL153" s="132"/>
      <c r="AN153" s="132"/>
      <c r="AO153" s="132"/>
      <c r="AP153" s="132"/>
      <c r="AQ153" s="133"/>
      <c r="AV153" s="132"/>
      <c r="AW153" s="132"/>
      <c r="AX153" s="132"/>
      <c r="AY153" s="133"/>
      <c r="AZ153" s="133"/>
      <c r="BA153" s="147"/>
      <c r="BC153" s="132"/>
      <c r="BD153" s="132"/>
      <c r="BE153" s="132"/>
      <c r="BF153" s="132"/>
      <c r="BH153" s="132"/>
      <c r="BI153" s="132"/>
      <c r="BJ153" s="132"/>
    </row>
    <row r="154" spans="1:62" ht="12.75">
      <c r="A154" s="131"/>
      <c r="B154" s="131"/>
      <c r="C154" s="106"/>
      <c r="D154" s="101"/>
      <c r="E154" s="101"/>
      <c r="F154" s="131"/>
      <c r="G154" s="132"/>
      <c r="H154" s="132"/>
      <c r="I154" s="132"/>
      <c r="J154" s="132"/>
      <c r="K154" s="132"/>
      <c r="L154" s="133"/>
      <c r="Z154" s="132"/>
      <c r="AB154" s="132"/>
      <c r="AC154" s="132"/>
      <c r="AD154" s="132"/>
      <c r="AE154" s="132"/>
      <c r="AF154" s="132"/>
      <c r="AG154" s="132"/>
      <c r="AH154" s="132"/>
      <c r="AI154" s="147"/>
      <c r="AJ154" s="132"/>
      <c r="AK154" s="132"/>
      <c r="AL154" s="132"/>
      <c r="AN154" s="132"/>
      <c r="AO154" s="132"/>
      <c r="AP154" s="132"/>
      <c r="AQ154" s="133"/>
      <c r="AV154" s="132"/>
      <c r="AW154" s="132"/>
      <c r="AX154" s="132"/>
      <c r="AY154" s="133"/>
      <c r="AZ154" s="133"/>
      <c r="BA154" s="147"/>
      <c r="BC154" s="132"/>
      <c r="BD154" s="132"/>
      <c r="BE154" s="132"/>
      <c r="BF154" s="132"/>
      <c r="BH154" s="132"/>
      <c r="BI154" s="132"/>
      <c r="BJ154" s="132"/>
    </row>
    <row r="155" spans="1:47" ht="12.75">
      <c r="A155" s="131"/>
      <c r="B155" s="168"/>
      <c r="C155" s="169"/>
      <c r="D155" s="102"/>
      <c r="E155" s="102"/>
      <c r="F155" s="131"/>
      <c r="G155" s="131"/>
      <c r="H155" s="131"/>
      <c r="I155" s="146"/>
      <c r="J155" s="146"/>
      <c r="K155" s="146"/>
      <c r="L155" s="147"/>
      <c r="AI155" s="147"/>
      <c r="AS155" s="146"/>
      <c r="AT155" s="146"/>
      <c r="AU155" s="146"/>
    </row>
    <row r="156" spans="1:62" ht="12.75">
      <c r="A156" s="131"/>
      <c r="B156" s="134" t="s">
        <v>263</v>
      </c>
      <c r="C156" s="134" t="s">
        <v>264</v>
      </c>
      <c r="D156" s="135"/>
      <c r="E156" s="135"/>
      <c r="F156" s="135"/>
      <c r="G156" s="132"/>
      <c r="H156" s="132"/>
      <c r="I156" s="132"/>
      <c r="J156" s="132"/>
      <c r="K156" s="132"/>
      <c r="L156" s="133"/>
      <c r="Z156" s="132"/>
      <c r="AB156" s="132"/>
      <c r="AC156" s="132"/>
      <c r="AD156" s="132"/>
      <c r="AE156" s="132"/>
      <c r="AF156" s="132"/>
      <c r="AG156" s="132"/>
      <c r="AH156" s="132"/>
      <c r="AI156" s="147"/>
      <c r="AJ156" s="132"/>
      <c r="AK156" s="132"/>
      <c r="AL156" s="132"/>
      <c r="AN156" s="132"/>
      <c r="AO156" s="132"/>
      <c r="AP156" s="132"/>
      <c r="AQ156" s="133"/>
      <c r="AV156" s="132"/>
      <c r="AW156" s="132"/>
      <c r="AX156" s="132"/>
      <c r="AY156" s="133"/>
      <c r="AZ156" s="133"/>
      <c r="BA156" s="147"/>
      <c r="BC156" s="132"/>
      <c r="BD156" s="132"/>
      <c r="BE156" s="132"/>
      <c r="BF156" s="132"/>
      <c r="BH156" s="132"/>
      <c r="BI156" s="132"/>
      <c r="BJ156" s="132"/>
    </row>
    <row r="157" spans="1:62" ht="12.75">
      <c r="A157" s="131"/>
      <c r="B157" s="136" t="s">
        <v>265</v>
      </c>
      <c r="C157" s="137" t="s">
        <v>266</v>
      </c>
      <c r="F157" s="139" t="s">
        <v>201</v>
      </c>
      <c r="G157" s="140">
        <v>1</v>
      </c>
      <c r="H157" s="141"/>
      <c r="I157" s="132"/>
      <c r="J157" s="132"/>
      <c r="K157" s="132"/>
      <c r="L157" s="133"/>
      <c r="Z157" s="132"/>
      <c r="AB157" s="132"/>
      <c r="AC157" s="132"/>
      <c r="AD157" s="132"/>
      <c r="AE157" s="132"/>
      <c r="AF157" s="132"/>
      <c r="AG157" s="132"/>
      <c r="AH157" s="132"/>
      <c r="AI157" s="147"/>
      <c r="AJ157" s="132"/>
      <c r="AK157" s="132"/>
      <c r="AL157" s="132"/>
      <c r="AN157" s="132"/>
      <c r="AO157" s="132"/>
      <c r="AP157" s="132"/>
      <c r="AQ157" s="133"/>
      <c r="AV157" s="132"/>
      <c r="AW157" s="132"/>
      <c r="AX157" s="132"/>
      <c r="AY157" s="133"/>
      <c r="AZ157" s="133"/>
      <c r="BA157" s="147"/>
      <c r="BC157" s="132"/>
      <c r="BD157" s="132"/>
      <c r="BE157" s="132"/>
      <c r="BF157" s="132"/>
      <c r="BH157" s="132"/>
      <c r="BI157" s="132"/>
      <c r="BJ157" s="132"/>
    </row>
    <row r="158" spans="3:7" ht="12.75">
      <c r="C158" s="155"/>
      <c r="D158" s="156"/>
      <c r="E158" s="156"/>
      <c r="G158" s="157"/>
    </row>
    <row r="159" spans="1:62" ht="12.75">
      <c r="A159" s="131"/>
      <c r="B159" s="134" t="s">
        <v>223</v>
      </c>
      <c r="C159" s="134" t="s">
        <v>224</v>
      </c>
      <c r="D159" s="135"/>
      <c r="E159" s="135"/>
      <c r="F159" s="131"/>
      <c r="G159" s="132"/>
      <c r="H159" s="132"/>
      <c r="I159" s="132"/>
      <c r="J159" s="132"/>
      <c r="K159" s="132"/>
      <c r="L159" s="133"/>
      <c r="Z159" s="132"/>
      <c r="AB159" s="132"/>
      <c r="AC159" s="132"/>
      <c r="AD159" s="132"/>
      <c r="AE159" s="132"/>
      <c r="AF159" s="132"/>
      <c r="AG159" s="132"/>
      <c r="AH159" s="132"/>
      <c r="AI159" s="147"/>
      <c r="AJ159" s="132"/>
      <c r="AK159" s="132"/>
      <c r="AL159" s="132"/>
      <c r="AN159" s="132"/>
      <c r="AO159" s="132"/>
      <c r="AP159" s="132"/>
      <c r="AQ159" s="133"/>
      <c r="AV159" s="132"/>
      <c r="AW159" s="132"/>
      <c r="AX159" s="132"/>
      <c r="AY159" s="133"/>
      <c r="AZ159" s="133"/>
      <c r="BA159" s="147"/>
      <c r="BC159" s="132"/>
      <c r="BD159" s="132"/>
      <c r="BE159" s="132"/>
      <c r="BF159" s="132"/>
      <c r="BH159" s="132"/>
      <c r="BI159" s="132"/>
      <c r="BJ159" s="132"/>
    </row>
    <row r="160" spans="2:7" ht="12.75">
      <c r="B160" s="136" t="s">
        <v>225</v>
      </c>
      <c r="C160" s="137" t="s">
        <v>81</v>
      </c>
      <c r="D160" s="139"/>
      <c r="E160" s="140"/>
      <c r="F160" s="139" t="s">
        <v>131</v>
      </c>
      <c r="G160" s="140">
        <v>1</v>
      </c>
    </row>
    <row r="161" spans="1:62" ht="12.75">
      <c r="A161" s="131"/>
      <c r="B161" s="136" t="s">
        <v>227</v>
      </c>
      <c r="C161" s="137" t="s">
        <v>228</v>
      </c>
      <c r="D161" s="139"/>
      <c r="E161" s="140"/>
      <c r="F161" s="139" t="s">
        <v>229</v>
      </c>
      <c r="G161" s="140">
        <v>1</v>
      </c>
      <c r="H161" s="132"/>
      <c r="I161" s="132"/>
      <c r="J161" s="132"/>
      <c r="K161" s="132"/>
      <c r="L161" s="133"/>
      <c r="Z161" s="132"/>
      <c r="AB161" s="132"/>
      <c r="AC161" s="132"/>
      <c r="AD161" s="132"/>
      <c r="AE161" s="132"/>
      <c r="AF161" s="132"/>
      <c r="AG161" s="132"/>
      <c r="AH161" s="132"/>
      <c r="AI161" s="147"/>
      <c r="AJ161" s="132"/>
      <c r="AK161" s="132"/>
      <c r="AL161" s="132"/>
      <c r="AN161" s="132"/>
      <c r="AO161" s="132"/>
      <c r="AP161" s="132"/>
      <c r="AQ161" s="133"/>
      <c r="AV161" s="132"/>
      <c r="AW161" s="132"/>
      <c r="AX161" s="132"/>
      <c r="AY161" s="133"/>
      <c r="AZ161" s="133"/>
      <c r="BA161" s="147"/>
      <c r="BC161" s="132"/>
      <c r="BD161" s="132"/>
      <c r="BE161" s="132"/>
      <c r="BF161" s="132"/>
      <c r="BH161" s="132"/>
      <c r="BI161" s="132"/>
      <c r="BJ161" s="132"/>
    </row>
    <row r="162" spans="3:7" ht="12.75">
      <c r="C162" s="155"/>
      <c r="D162" s="156"/>
      <c r="E162" s="156"/>
      <c r="G162" s="157"/>
    </row>
    <row r="163" spans="3:7" ht="12.75">
      <c r="C163" s="155"/>
      <c r="D163" s="156"/>
      <c r="E163" s="156"/>
      <c r="G163" s="157"/>
    </row>
    <row r="164" spans="1:62" ht="12.75">
      <c r="A164" s="131"/>
      <c r="B164" s="131"/>
      <c r="C164" s="106"/>
      <c r="D164" s="101"/>
      <c r="E164" s="101"/>
      <c r="F164" s="131"/>
      <c r="G164" s="132"/>
      <c r="H164" s="132"/>
      <c r="I164" s="132"/>
      <c r="J164" s="132"/>
      <c r="K164" s="132"/>
      <c r="L164" s="133"/>
      <c r="Z164" s="132"/>
      <c r="AB164" s="132"/>
      <c r="AC164" s="132"/>
      <c r="AD164" s="132"/>
      <c r="AE164" s="132"/>
      <c r="AF164" s="132"/>
      <c r="AG164" s="132"/>
      <c r="AH164" s="132"/>
      <c r="AI164" s="147"/>
      <c r="AJ164" s="132"/>
      <c r="AK164" s="132"/>
      <c r="AL164" s="132"/>
      <c r="AN164" s="132"/>
      <c r="AO164" s="132"/>
      <c r="AP164" s="132"/>
      <c r="AQ164" s="133"/>
      <c r="AV164" s="132"/>
      <c r="AW164" s="132"/>
      <c r="AX164" s="132"/>
      <c r="AY164" s="133"/>
      <c r="AZ164" s="133"/>
      <c r="BA164" s="147"/>
      <c r="BC164" s="132"/>
      <c r="BD164" s="132"/>
      <c r="BE164" s="132"/>
      <c r="BF164" s="132"/>
      <c r="BH164" s="132"/>
      <c r="BI164" s="132"/>
      <c r="BJ164" s="132"/>
    </row>
    <row r="165" spans="1:47" ht="12.75">
      <c r="A165" s="131"/>
      <c r="B165" s="168"/>
      <c r="C165" s="169"/>
      <c r="D165" s="102"/>
      <c r="E165" s="102"/>
      <c r="F165" s="131"/>
      <c r="G165" s="131"/>
      <c r="H165" s="131"/>
      <c r="I165" s="146"/>
      <c r="J165" s="146"/>
      <c r="K165" s="146"/>
      <c r="L165" s="147"/>
      <c r="AI165" s="147"/>
      <c r="AS165" s="146"/>
      <c r="AT165" s="146"/>
      <c r="AU165" s="146"/>
    </row>
    <row r="166" spans="1:62" ht="12.75">
      <c r="A166" s="131"/>
      <c r="B166" s="131"/>
      <c r="C166" s="106"/>
      <c r="D166" s="101"/>
      <c r="E166" s="101"/>
      <c r="F166" s="131"/>
      <c r="G166" s="132"/>
      <c r="H166" s="132"/>
      <c r="I166" s="132"/>
      <c r="J166" s="132"/>
      <c r="K166" s="132"/>
      <c r="L166" s="133"/>
      <c r="Z166" s="132"/>
      <c r="AB166" s="132"/>
      <c r="AC166" s="132"/>
      <c r="AD166" s="132"/>
      <c r="AE166" s="132"/>
      <c r="AF166" s="132"/>
      <c r="AG166" s="132"/>
      <c r="AH166" s="132"/>
      <c r="AI166" s="147"/>
      <c r="AJ166" s="132"/>
      <c r="AK166" s="132"/>
      <c r="AL166" s="132"/>
      <c r="AN166" s="132"/>
      <c r="AO166" s="132"/>
      <c r="AP166" s="132"/>
      <c r="AQ166" s="133"/>
      <c r="AV166" s="132"/>
      <c r="AW166" s="132"/>
      <c r="AX166" s="132"/>
      <c r="AY166" s="133"/>
      <c r="AZ166" s="133"/>
      <c r="BA166" s="147"/>
      <c r="BC166" s="132"/>
      <c r="BD166" s="132"/>
      <c r="BE166" s="132"/>
      <c r="BF166" s="132"/>
      <c r="BH166" s="132"/>
      <c r="BI166" s="132"/>
      <c r="BJ166" s="132"/>
    </row>
    <row r="167" spans="3:7" ht="12.75">
      <c r="C167" s="155"/>
      <c r="D167" s="156"/>
      <c r="E167" s="156"/>
      <c r="G167" s="157"/>
    </row>
    <row r="168" spans="1:62" ht="12.75">
      <c r="A168" s="131"/>
      <c r="B168" s="131"/>
      <c r="C168" s="106"/>
      <c r="D168" s="101"/>
      <c r="E168" s="101"/>
      <c r="F168" s="131"/>
      <c r="G168" s="132"/>
      <c r="H168" s="132"/>
      <c r="I168" s="132"/>
      <c r="J168" s="132"/>
      <c r="K168" s="132"/>
      <c r="L168" s="133"/>
      <c r="Z168" s="132"/>
      <c r="AB168" s="132"/>
      <c r="AC168" s="132"/>
      <c r="AD168" s="132"/>
      <c r="AE168" s="132"/>
      <c r="AF168" s="132"/>
      <c r="AG168" s="132"/>
      <c r="AH168" s="132"/>
      <c r="AI168" s="147"/>
      <c r="AJ168" s="132"/>
      <c r="AK168" s="132"/>
      <c r="AL168" s="132"/>
      <c r="AN168" s="132"/>
      <c r="AO168" s="132"/>
      <c r="AP168" s="132"/>
      <c r="AQ168" s="133"/>
      <c r="AV168" s="132"/>
      <c r="AW168" s="132"/>
      <c r="AX168" s="132"/>
      <c r="AY168" s="133"/>
      <c r="AZ168" s="133"/>
      <c r="BA168" s="147"/>
      <c r="BC168" s="132"/>
      <c r="BD168" s="132"/>
      <c r="BE168" s="132"/>
      <c r="BF168" s="132"/>
      <c r="BH168" s="132"/>
      <c r="BI168" s="132"/>
      <c r="BJ168" s="132"/>
    </row>
    <row r="169" spans="3:7" ht="12.75">
      <c r="C169" s="155"/>
      <c r="D169" s="156"/>
      <c r="E169" s="156"/>
      <c r="G169" s="157"/>
    </row>
    <row r="170" spans="1:62" ht="12.75">
      <c r="A170" s="131"/>
      <c r="B170" s="131"/>
      <c r="C170" s="106"/>
      <c r="D170" s="101"/>
      <c r="E170" s="101"/>
      <c r="F170" s="131"/>
      <c r="G170" s="132"/>
      <c r="H170" s="132"/>
      <c r="I170" s="132"/>
      <c r="J170" s="132"/>
      <c r="K170" s="132"/>
      <c r="L170" s="133"/>
      <c r="Z170" s="132"/>
      <c r="AB170" s="132"/>
      <c r="AC170" s="132"/>
      <c r="AD170" s="132"/>
      <c r="AE170" s="132"/>
      <c r="AF170" s="132"/>
      <c r="AG170" s="132"/>
      <c r="AH170" s="132"/>
      <c r="AI170" s="147"/>
      <c r="AJ170" s="132"/>
      <c r="AK170" s="132"/>
      <c r="AL170" s="132"/>
      <c r="AN170" s="132"/>
      <c r="AO170" s="132"/>
      <c r="AP170" s="132"/>
      <c r="AQ170" s="133"/>
      <c r="AV170" s="132"/>
      <c r="AW170" s="132"/>
      <c r="AX170" s="132"/>
      <c r="AY170" s="133"/>
      <c r="AZ170" s="133"/>
      <c r="BA170" s="147"/>
      <c r="BC170" s="132"/>
      <c r="BD170" s="132"/>
      <c r="BE170" s="132"/>
      <c r="BF170" s="132"/>
      <c r="BH170" s="132"/>
      <c r="BI170" s="132"/>
      <c r="BJ170" s="132"/>
    </row>
    <row r="171" spans="3:7" ht="12.75">
      <c r="C171" s="155"/>
      <c r="D171" s="156"/>
      <c r="E171" s="156"/>
      <c r="G171" s="157"/>
    </row>
    <row r="172" spans="3:7" ht="12.75">
      <c r="C172" s="155"/>
      <c r="D172" s="156"/>
      <c r="E172" s="156"/>
      <c r="G172" s="157"/>
    </row>
    <row r="173" spans="1:62" ht="12.75">
      <c r="A173" s="131"/>
      <c r="B173" s="131"/>
      <c r="C173" s="106"/>
      <c r="D173" s="101"/>
      <c r="E173" s="101"/>
      <c r="F173" s="131"/>
      <c r="G173" s="132"/>
      <c r="H173" s="132"/>
      <c r="I173" s="132"/>
      <c r="J173" s="132"/>
      <c r="K173" s="132"/>
      <c r="L173" s="133"/>
      <c r="Z173" s="132"/>
      <c r="AB173" s="132"/>
      <c r="AC173" s="132"/>
      <c r="AD173" s="132"/>
      <c r="AE173" s="132"/>
      <c r="AF173" s="132"/>
      <c r="AG173" s="132"/>
      <c r="AH173" s="132"/>
      <c r="AI173" s="147"/>
      <c r="AJ173" s="132"/>
      <c r="AK173" s="132"/>
      <c r="AL173" s="132"/>
      <c r="AN173" s="132"/>
      <c r="AO173" s="132"/>
      <c r="AP173" s="132"/>
      <c r="AQ173" s="133"/>
      <c r="AV173" s="132"/>
      <c r="AW173" s="132"/>
      <c r="AX173" s="132"/>
      <c r="AY173" s="133"/>
      <c r="AZ173" s="133"/>
      <c r="BA173" s="147"/>
      <c r="BC173" s="132"/>
      <c r="BD173" s="132"/>
      <c r="BE173" s="132"/>
      <c r="BF173" s="132"/>
      <c r="BH173" s="132"/>
      <c r="BI173" s="132"/>
      <c r="BJ173" s="132"/>
    </row>
    <row r="174" spans="1:47" ht="12.75">
      <c r="A174" s="131"/>
      <c r="B174" s="168"/>
      <c r="C174" s="169"/>
      <c r="D174" s="102"/>
      <c r="E174" s="102"/>
      <c r="F174" s="131"/>
      <c r="G174" s="131"/>
      <c r="H174" s="131"/>
      <c r="I174" s="146"/>
      <c r="J174" s="146"/>
      <c r="K174" s="146"/>
      <c r="L174" s="147"/>
      <c r="AI174" s="147"/>
      <c r="AS174" s="146"/>
      <c r="AT174" s="146"/>
      <c r="AU174" s="146"/>
    </row>
    <row r="175" spans="1:62" ht="12.75">
      <c r="A175" s="131"/>
      <c r="B175" s="131"/>
      <c r="C175" s="106"/>
      <c r="D175" s="101"/>
      <c r="E175" s="101"/>
      <c r="F175" s="131"/>
      <c r="G175" s="132"/>
      <c r="H175" s="132"/>
      <c r="I175" s="132"/>
      <c r="J175" s="132"/>
      <c r="K175" s="132"/>
      <c r="L175" s="133"/>
      <c r="Z175" s="132"/>
      <c r="AB175" s="132"/>
      <c r="AC175" s="132"/>
      <c r="AD175" s="132"/>
      <c r="AE175" s="132"/>
      <c r="AF175" s="132"/>
      <c r="AG175" s="132"/>
      <c r="AH175" s="132"/>
      <c r="AI175" s="147"/>
      <c r="AJ175" s="132"/>
      <c r="AK175" s="132"/>
      <c r="AL175" s="132"/>
      <c r="AN175" s="132"/>
      <c r="AO175" s="132"/>
      <c r="AP175" s="132"/>
      <c r="AQ175" s="133"/>
      <c r="AV175" s="132"/>
      <c r="AW175" s="132"/>
      <c r="AX175" s="132"/>
      <c r="AY175" s="133"/>
      <c r="AZ175" s="133"/>
      <c r="BA175" s="147"/>
      <c r="BC175" s="132"/>
      <c r="BD175" s="132"/>
      <c r="BE175" s="132"/>
      <c r="BF175" s="132"/>
      <c r="BH175" s="132"/>
      <c r="BI175" s="132"/>
      <c r="BJ175" s="132"/>
    </row>
    <row r="176" spans="3:7" ht="12.75">
      <c r="C176" s="155"/>
      <c r="D176" s="156"/>
      <c r="E176" s="156"/>
      <c r="G176" s="157"/>
    </row>
    <row r="177" spans="1:62" ht="12.75">
      <c r="A177" s="131"/>
      <c r="B177" s="131"/>
      <c r="C177" s="106"/>
      <c r="D177" s="101"/>
      <c r="E177" s="101"/>
      <c r="F177" s="131"/>
      <c r="G177" s="132"/>
      <c r="H177" s="132"/>
      <c r="I177" s="132"/>
      <c r="J177" s="132"/>
      <c r="K177" s="132"/>
      <c r="L177" s="133"/>
      <c r="Z177" s="132"/>
      <c r="AB177" s="132"/>
      <c r="AC177" s="132"/>
      <c r="AD177" s="132"/>
      <c r="AE177" s="132"/>
      <c r="AF177" s="132"/>
      <c r="AG177" s="132"/>
      <c r="AH177" s="132"/>
      <c r="AI177" s="147"/>
      <c r="AJ177" s="132"/>
      <c r="AK177" s="132"/>
      <c r="AL177" s="132"/>
      <c r="AN177" s="132"/>
      <c r="AO177" s="132"/>
      <c r="AP177" s="132"/>
      <c r="AQ177" s="133"/>
      <c r="AV177" s="132"/>
      <c r="AW177" s="132"/>
      <c r="AX177" s="132"/>
      <c r="AY177" s="133"/>
      <c r="AZ177" s="133"/>
      <c r="BA177" s="147"/>
      <c r="BC177" s="132"/>
      <c r="BD177" s="132"/>
      <c r="BE177" s="132"/>
      <c r="BF177" s="132"/>
      <c r="BH177" s="132"/>
      <c r="BI177" s="132"/>
      <c r="BJ177" s="132"/>
    </row>
    <row r="178" spans="3:7" ht="12.75">
      <c r="C178" s="155"/>
      <c r="D178" s="156"/>
      <c r="E178" s="156"/>
      <c r="G178" s="157"/>
    </row>
    <row r="179" spans="1:62" ht="12.75">
      <c r="A179" s="131"/>
      <c r="B179" s="131"/>
      <c r="C179" s="106"/>
      <c r="D179" s="101"/>
      <c r="E179" s="101"/>
      <c r="F179" s="131"/>
      <c r="G179" s="132"/>
      <c r="H179" s="132"/>
      <c r="I179" s="132"/>
      <c r="J179" s="132"/>
      <c r="K179" s="132"/>
      <c r="L179" s="133"/>
      <c r="Z179" s="132"/>
      <c r="AB179" s="132"/>
      <c r="AC179" s="132"/>
      <c r="AD179" s="132"/>
      <c r="AE179" s="132"/>
      <c r="AF179" s="132"/>
      <c r="AG179" s="132"/>
      <c r="AH179" s="132"/>
      <c r="AI179" s="147"/>
      <c r="AJ179" s="132"/>
      <c r="AK179" s="132"/>
      <c r="AL179" s="132"/>
      <c r="AN179" s="132"/>
      <c r="AO179" s="132"/>
      <c r="AP179" s="132"/>
      <c r="AQ179" s="133"/>
      <c r="AV179" s="132"/>
      <c r="AW179" s="132"/>
      <c r="AX179" s="132"/>
      <c r="AY179" s="133"/>
      <c r="AZ179" s="133"/>
      <c r="BA179" s="147"/>
      <c r="BC179" s="132"/>
      <c r="BD179" s="132"/>
      <c r="BE179" s="132"/>
      <c r="BF179" s="132"/>
      <c r="BH179" s="132"/>
      <c r="BI179" s="132"/>
      <c r="BJ179" s="132"/>
    </row>
    <row r="180" spans="3:7" ht="12.75">
      <c r="C180" s="155"/>
      <c r="D180" s="156"/>
      <c r="E180" s="156"/>
      <c r="G180" s="157"/>
    </row>
    <row r="181" spans="3:7" ht="12.75">
      <c r="C181" s="155"/>
      <c r="D181" s="156"/>
      <c r="E181" s="156"/>
      <c r="G181" s="157"/>
    </row>
    <row r="182" spans="1:62" ht="12.75">
      <c r="A182" s="131"/>
      <c r="B182" s="131"/>
      <c r="C182" s="106"/>
      <c r="D182" s="101"/>
      <c r="E182" s="101"/>
      <c r="F182" s="131"/>
      <c r="G182" s="132"/>
      <c r="H182" s="132"/>
      <c r="I182" s="132"/>
      <c r="J182" s="132"/>
      <c r="K182" s="132"/>
      <c r="L182" s="133"/>
      <c r="Z182" s="132"/>
      <c r="AB182" s="132"/>
      <c r="AC182" s="132"/>
      <c r="AD182" s="132"/>
      <c r="AE182" s="132"/>
      <c r="AF182" s="132"/>
      <c r="AG182" s="132"/>
      <c r="AH182" s="132"/>
      <c r="AI182" s="147"/>
      <c r="AJ182" s="132"/>
      <c r="AK182" s="132"/>
      <c r="AL182" s="132"/>
      <c r="AN182" s="132"/>
      <c r="AO182" s="132"/>
      <c r="AP182" s="132"/>
      <c r="AQ182" s="133"/>
      <c r="AV182" s="132"/>
      <c r="AW182" s="132"/>
      <c r="AX182" s="132"/>
      <c r="AY182" s="133"/>
      <c r="AZ182" s="133"/>
      <c r="BA182" s="147"/>
      <c r="BC182" s="132"/>
      <c r="BD182" s="132"/>
      <c r="BE182" s="132"/>
      <c r="BF182" s="132"/>
      <c r="BH182" s="132"/>
      <c r="BI182" s="132"/>
      <c r="BJ182" s="132"/>
    </row>
    <row r="183" spans="3:7" ht="12.75">
      <c r="C183" s="155"/>
      <c r="D183" s="156"/>
      <c r="E183" s="156"/>
      <c r="G183" s="157"/>
    </row>
    <row r="184" spans="1:62" ht="12.75">
      <c r="A184" s="131"/>
      <c r="B184" s="131"/>
      <c r="C184" s="106"/>
      <c r="D184" s="101"/>
      <c r="E184" s="101"/>
      <c r="F184" s="131"/>
      <c r="G184" s="132"/>
      <c r="H184" s="132"/>
      <c r="I184" s="132"/>
      <c r="J184" s="132"/>
      <c r="K184" s="132"/>
      <c r="L184" s="133"/>
      <c r="Z184" s="132"/>
      <c r="AB184" s="132"/>
      <c r="AC184" s="132"/>
      <c r="AD184" s="132"/>
      <c r="AE184" s="132"/>
      <c r="AF184" s="132"/>
      <c r="AG184" s="132"/>
      <c r="AH184" s="132"/>
      <c r="AI184" s="147"/>
      <c r="AJ184" s="132"/>
      <c r="AK184" s="132"/>
      <c r="AL184" s="132"/>
      <c r="AN184" s="132"/>
      <c r="AO184" s="132"/>
      <c r="AP184" s="132"/>
      <c r="AQ184" s="133"/>
      <c r="AV184" s="132"/>
      <c r="AW184" s="132"/>
      <c r="AX184" s="132"/>
      <c r="AY184" s="133"/>
      <c r="AZ184" s="133"/>
      <c r="BA184" s="147"/>
      <c r="BC184" s="132"/>
      <c r="BD184" s="132"/>
      <c r="BE184" s="132"/>
      <c r="BF184" s="132"/>
      <c r="BH184" s="132"/>
      <c r="BI184" s="132"/>
      <c r="BJ184" s="132"/>
    </row>
    <row r="185" spans="1:47" ht="12.75">
      <c r="A185" s="131"/>
      <c r="B185" s="168"/>
      <c r="C185" s="169"/>
      <c r="D185" s="102"/>
      <c r="E185" s="102"/>
      <c r="F185" s="131"/>
      <c r="G185" s="131"/>
      <c r="H185" s="131"/>
      <c r="I185" s="146"/>
      <c r="J185" s="146"/>
      <c r="K185" s="146"/>
      <c r="L185" s="147"/>
      <c r="AI185" s="147"/>
      <c r="AS185" s="146"/>
      <c r="AT185" s="146"/>
      <c r="AU185" s="146"/>
    </row>
    <row r="186" spans="1:62" ht="12.75">
      <c r="A186" s="131"/>
      <c r="B186" s="131"/>
      <c r="C186" s="106"/>
      <c r="D186" s="101"/>
      <c r="E186" s="101"/>
      <c r="F186" s="131"/>
      <c r="G186" s="132"/>
      <c r="H186" s="132"/>
      <c r="I186" s="132"/>
      <c r="J186" s="132"/>
      <c r="K186" s="132"/>
      <c r="L186" s="133"/>
      <c r="Z186" s="132"/>
      <c r="AB186" s="132"/>
      <c r="AC186" s="132"/>
      <c r="AD186" s="132"/>
      <c r="AE186" s="132"/>
      <c r="AF186" s="132"/>
      <c r="AG186" s="132"/>
      <c r="AH186" s="132"/>
      <c r="AI186" s="147"/>
      <c r="AJ186" s="132"/>
      <c r="AK186" s="132"/>
      <c r="AL186" s="132"/>
      <c r="AN186" s="132"/>
      <c r="AO186" s="132"/>
      <c r="AP186" s="132"/>
      <c r="AQ186" s="133"/>
      <c r="AV186" s="132"/>
      <c r="AW186" s="132"/>
      <c r="AX186" s="132"/>
      <c r="AY186" s="133"/>
      <c r="AZ186" s="133"/>
      <c r="BA186" s="147"/>
      <c r="BC186" s="132"/>
      <c r="BD186" s="132"/>
      <c r="BE186" s="132"/>
      <c r="BF186" s="132"/>
      <c r="BH186" s="132"/>
      <c r="BI186" s="132"/>
      <c r="BJ186" s="132"/>
    </row>
    <row r="187" spans="3:7" ht="12.75">
      <c r="C187" s="155"/>
      <c r="D187" s="156"/>
      <c r="E187" s="156"/>
      <c r="G187" s="157"/>
    </row>
    <row r="188" spans="1:47" ht="12.75">
      <c r="A188" s="131"/>
      <c r="B188" s="168"/>
      <c r="C188" s="169"/>
      <c r="D188" s="102"/>
      <c r="E188" s="102"/>
      <c r="F188" s="131"/>
      <c r="G188" s="131"/>
      <c r="H188" s="131"/>
      <c r="I188" s="146"/>
      <c r="J188" s="146"/>
      <c r="K188" s="146"/>
      <c r="L188" s="147"/>
      <c r="AI188" s="147"/>
      <c r="AS188" s="146"/>
      <c r="AT188" s="146"/>
      <c r="AU188" s="146"/>
    </row>
    <row r="189" spans="1:62" ht="12.75">
      <c r="A189" s="131"/>
      <c r="B189" s="131"/>
      <c r="C189" s="106"/>
      <c r="D189" s="101"/>
      <c r="E189" s="101"/>
      <c r="F189" s="131"/>
      <c r="G189" s="132"/>
      <c r="H189" s="132"/>
      <c r="I189" s="132"/>
      <c r="J189" s="132"/>
      <c r="K189" s="132"/>
      <c r="L189" s="133"/>
      <c r="Z189" s="132"/>
      <c r="AB189" s="132"/>
      <c r="AC189" s="132"/>
      <c r="AD189" s="132"/>
      <c r="AE189" s="132"/>
      <c r="AF189" s="132"/>
      <c r="AG189" s="132"/>
      <c r="AH189" s="132"/>
      <c r="AI189" s="147"/>
      <c r="AJ189" s="132"/>
      <c r="AK189" s="132"/>
      <c r="AL189" s="132"/>
      <c r="AN189" s="132"/>
      <c r="AO189" s="132"/>
      <c r="AP189" s="132"/>
      <c r="AQ189" s="133"/>
      <c r="AV189" s="132"/>
      <c r="AW189" s="132"/>
      <c r="AX189" s="132"/>
      <c r="AY189" s="133"/>
      <c r="AZ189" s="133"/>
      <c r="BA189" s="147"/>
      <c r="BC189" s="132"/>
      <c r="BD189" s="132"/>
      <c r="BE189" s="132"/>
      <c r="BF189" s="132"/>
      <c r="BH189" s="132"/>
      <c r="BI189" s="132"/>
      <c r="BJ189" s="132"/>
    </row>
    <row r="190" spans="3:7" ht="12.75">
      <c r="C190" s="155"/>
      <c r="D190" s="156"/>
      <c r="E190" s="156"/>
      <c r="G190" s="157"/>
    </row>
    <row r="191" spans="3:7" ht="12.75">
      <c r="C191" s="155"/>
      <c r="D191" s="156"/>
      <c r="E191" s="156"/>
      <c r="G191" s="157"/>
    </row>
    <row r="192" spans="3:7" ht="12.75">
      <c r="C192" s="155"/>
      <c r="D192" s="156"/>
      <c r="E192" s="156"/>
      <c r="G192" s="157"/>
    </row>
    <row r="193" spans="1:62" ht="12.75">
      <c r="A193" s="131"/>
      <c r="B193" s="131"/>
      <c r="C193" s="106"/>
      <c r="D193" s="101"/>
      <c r="E193" s="101"/>
      <c r="F193" s="131"/>
      <c r="G193" s="132"/>
      <c r="H193" s="132"/>
      <c r="I193" s="132"/>
      <c r="J193" s="132"/>
      <c r="K193" s="132"/>
      <c r="L193" s="133"/>
      <c r="Z193" s="132"/>
      <c r="AB193" s="132"/>
      <c r="AC193" s="132"/>
      <c r="AD193" s="132"/>
      <c r="AE193" s="132"/>
      <c r="AF193" s="132"/>
      <c r="AG193" s="132"/>
      <c r="AH193" s="132"/>
      <c r="AI193" s="147"/>
      <c r="AJ193" s="132"/>
      <c r="AK193" s="132"/>
      <c r="AL193" s="132"/>
      <c r="AN193" s="132"/>
      <c r="AO193" s="132"/>
      <c r="AP193" s="132"/>
      <c r="AQ193" s="133"/>
      <c r="AV193" s="132"/>
      <c r="AW193" s="132"/>
      <c r="AX193" s="132"/>
      <c r="AY193" s="133"/>
      <c r="AZ193" s="133"/>
      <c r="BA193" s="147"/>
      <c r="BC193" s="132"/>
      <c r="BD193" s="132"/>
      <c r="BE193" s="132"/>
      <c r="BF193" s="132"/>
      <c r="BH193" s="132"/>
      <c r="BI193" s="132"/>
      <c r="BJ193" s="132"/>
    </row>
    <row r="194" spans="3:7" ht="12.75">
      <c r="C194" s="155"/>
      <c r="D194" s="156"/>
      <c r="E194" s="156"/>
      <c r="G194" s="157"/>
    </row>
    <row r="195" spans="3:7" ht="12.75">
      <c r="C195" s="155"/>
      <c r="D195" s="156"/>
      <c r="E195" s="156"/>
      <c r="G195" s="157"/>
    </row>
    <row r="196" spans="3:7" ht="12.75">
      <c r="C196" s="155"/>
      <c r="D196" s="156"/>
      <c r="E196" s="156"/>
      <c r="G196" s="157"/>
    </row>
    <row r="197" spans="1:62" ht="12.75">
      <c r="A197" s="131"/>
      <c r="B197" s="131"/>
      <c r="C197" s="106"/>
      <c r="D197" s="101"/>
      <c r="E197" s="101"/>
      <c r="F197" s="131"/>
      <c r="G197" s="132"/>
      <c r="H197" s="132"/>
      <c r="I197" s="132"/>
      <c r="J197" s="132"/>
      <c r="K197" s="132"/>
      <c r="L197" s="133"/>
      <c r="Z197" s="132"/>
      <c r="AB197" s="132"/>
      <c r="AC197" s="132"/>
      <c r="AD197" s="132"/>
      <c r="AE197" s="132"/>
      <c r="AF197" s="132"/>
      <c r="AG197" s="132"/>
      <c r="AH197" s="132"/>
      <c r="AI197" s="147"/>
      <c r="AJ197" s="132"/>
      <c r="AK197" s="132"/>
      <c r="AL197" s="132"/>
      <c r="AN197" s="132"/>
      <c r="AO197" s="132"/>
      <c r="AP197" s="132"/>
      <c r="AQ197" s="133"/>
      <c r="AV197" s="132"/>
      <c r="AW197" s="132"/>
      <c r="AX197" s="132"/>
      <c r="AY197" s="133"/>
      <c r="AZ197" s="133"/>
      <c r="BA197" s="147"/>
      <c r="BC197" s="132"/>
      <c r="BD197" s="132"/>
      <c r="BE197" s="132"/>
      <c r="BF197" s="132"/>
      <c r="BH197" s="132"/>
      <c r="BI197" s="132"/>
      <c r="BJ197" s="132"/>
    </row>
    <row r="198" spans="3:7" ht="12.75">
      <c r="C198" s="155"/>
      <c r="D198" s="156"/>
      <c r="E198" s="156"/>
      <c r="G198" s="157"/>
    </row>
    <row r="199" spans="1:47" ht="12.75">
      <c r="A199" s="131"/>
      <c r="B199" s="168"/>
      <c r="C199" s="169"/>
      <c r="D199" s="102"/>
      <c r="E199" s="102"/>
      <c r="F199" s="131"/>
      <c r="G199" s="131"/>
      <c r="H199" s="131"/>
      <c r="I199" s="146"/>
      <c r="J199" s="146"/>
      <c r="K199" s="146"/>
      <c r="L199" s="147"/>
      <c r="AI199" s="147"/>
      <c r="AS199" s="146"/>
      <c r="AT199" s="146"/>
      <c r="AU199" s="146"/>
    </row>
    <row r="200" spans="1:62" ht="12.75">
      <c r="A200" s="131"/>
      <c r="B200" s="131"/>
      <c r="C200" s="106"/>
      <c r="D200" s="101"/>
      <c r="E200" s="101"/>
      <c r="F200" s="131"/>
      <c r="G200" s="132"/>
      <c r="H200" s="132"/>
      <c r="I200" s="132"/>
      <c r="J200" s="132"/>
      <c r="K200" s="132"/>
      <c r="L200" s="133"/>
      <c r="Z200" s="132"/>
      <c r="AB200" s="132"/>
      <c r="AC200" s="132"/>
      <c r="AD200" s="132"/>
      <c r="AE200" s="132"/>
      <c r="AF200" s="132"/>
      <c r="AG200" s="132"/>
      <c r="AH200" s="132"/>
      <c r="AI200" s="147"/>
      <c r="AJ200" s="132"/>
      <c r="AK200" s="132"/>
      <c r="AL200" s="132"/>
      <c r="AN200" s="132"/>
      <c r="AO200" s="132"/>
      <c r="AP200" s="132"/>
      <c r="AQ200" s="133"/>
      <c r="AV200" s="132"/>
      <c r="AW200" s="132"/>
      <c r="AX200" s="132"/>
      <c r="AY200" s="133"/>
      <c r="AZ200" s="133"/>
      <c r="BA200" s="147"/>
      <c r="BC200" s="132"/>
      <c r="BD200" s="132"/>
      <c r="BE200" s="132"/>
      <c r="BF200" s="132"/>
      <c r="BH200" s="132"/>
      <c r="BI200" s="132"/>
      <c r="BJ200" s="132"/>
    </row>
    <row r="201" spans="3:7" ht="12.75">
      <c r="C201" s="155"/>
      <c r="D201" s="156"/>
      <c r="E201" s="156"/>
      <c r="G201" s="157"/>
    </row>
    <row r="202" spans="1:47" ht="12.75">
      <c r="A202" s="131"/>
      <c r="B202" s="168"/>
      <c r="C202" s="169"/>
      <c r="D202" s="102"/>
      <c r="E202" s="102"/>
      <c r="F202" s="131"/>
      <c r="G202" s="131"/>
      <c r="H202" s="131"/>
      <c r="I202" s="146"/>
      <c r="J202" s="146"/>
      <c r="K202" s="146"/>
      <c r="L202" s="147"/>
      <c r="AI202" s="147"/>
      <c r="AS202" s="146"/>
      <c r="AT202" s="146"/>
      <c r="AU202" s="146"/>
    </row>
    <row r="203" spans="1:62" ht="12.75">
      <c r="A203" s="131"/>
      <c r="B203" s="131"/>
      <c r="C203" s="106"/>
      <c r="D203" s="101"/>
      <c r="E203" s="101"/>
      <c r="F203" s="131"/>
      <c r="G203" s="132"/>
      <c r="H203" s="132"/>
      <c r="I203" s="132"/>
      <c r="J203" s="132"/>
      <c r="K203" s="132"/>
      <c r="L203" s="133"/>
      <c r="Z203" s="132"/>
      <c r="AB203" s="132"/>
      <c r="AC203" s="132"/>
      <c r="AD203" s="132"/>
      <c r="AE203" s="132"/>
      <c r="AF203" s="132"/>
      <c r="AG203" s="132"/>
      <c r="AH203" s="132"/>
      <c r="AI203" s="147"/>
      <c r="AJ203" s="132"/>
      <c r="AK203" s="132"/>
      <c r="AL203" s="132"/>
      <c r="AN203" s="132"/>
      <c r="AO203" s="132"/>
      <c r="AP203" s="132"/>
      <c r="AQ203" s="133"/>
      <c r="AV203" s="132"/>
      <c r="AW203" s="132"/>
      <c r="AX203" s="132"/>
      <c r="AY203" s="133"/>
      <c r="AZ203" s="133"/>
      <c r="BA203" s="147"/>
      <c r="BC203" s="132"/>
      <c r="BD203" s="132"/>
      <c r="BE203" s="132"/>
      <c r="BF203" s="132"/>
      <c r="BH203" s="132"/>
      <c r="BI203" s="132"/>
      <c r="BJ203" s="132"/>
    </row>
    <row r="204" spans="3:7" ht="12.75">
      <c r="C204" s="155"/>
      <c r="D204" s="156"/>
      <c r="E204" s="156"/>
      <c r="G204" s="157"/>
    </row>
    <row r="205" spans="1:62" ht="12.75">
      <c r="A205" s="131"/>
      <c r="B205" s="131"/>
      <c r="C205" s="106"/>
      <c r="D205" s="101"/>
      <c r="E205" s="101"/>
      <c r="F205" s="131"/>
      <c r="G205" s="132"/>
      <c r="H205" s="132"/>
      <c r="I205" s="132"/>
      <c r="J205" s="132"/>
      <c r="K205" s="132"/>
      <c r="L205" s="133"/>
      <c r="Z205" s="132"/>
      <c r="AB205" s="132"/>
      <c r="AC205" s="132"/>
      <c r="AD205" s="132"/>
      <c r="AE205" s="132"/>
      <c r="AF205" s="132"/>
      <c r="AG205" s="132"/>
      <c r="AH205" s="132"/>
      <c r="AI205" s="147"/>
      <c r="AJ205" s="132"/>
      <c r="AK205" s="132"/>
      <c r="AL205" s="132"/>
      <c r="AN205" s="132"/>
      <c r="AO205" s="132"/>
      <c r="AP205" s="132"/>
      <c r="AQ205" s="133"/>
      <c r="AV205" s="132"/>
      <c r="AW205" s="132"/>
      <c r="AX205" s="132"/>
      <c r="AY205" s="133"/>
      <c r="AZ205" s="133"/>
      <c r="BA205" s="147"/>
      <c r="BC205" s="132"/>
      <c r="BD205" s="132"/>
      <c r="BE205" s="132"/>
      <c r="BF205" s="132"/>
      <c r="BH205" s="132"/>
      <c r="BI205" s="132"/>
      <c r="BJ205" s="132"/>
    </row>
    <row r="206" spans="3:7" ht="12.75">
      <c r="C206" s="155"/>
      <c r="D206" s="156"/>
      <c r="E206" s="156"/>
      <c r="G206" s="157"/>
    </row>
    <row r="207" spans="1:62" ht="12.75">
      <c r="A207" s="131"/>
      <c r="B207" s="131"/>
      <c r="C207" s="106"/>
      <c r="D207" s="101"/>
      <c r="E207" s="101"/>
      <c r="F207" s="131"/>
      <c r="G207" s="132"/>
      <c r="H207" s="132"/>
      <c r="I207" s="132"/>
      <c r="J207" s="132"/>
      <c r="K207" s="132"/>
      <c r="L207" s="133"/>
      <c r="Z207" s="132"/>
      <c r="AB207" s="132"/>
      <c r="AC207" s="132"/>
      <c r="AD207" s="132"/>
      <c r="AE207" s="132"/>
      <c r="AF207" s="132"/>
      <c r="AG207" s="132"/>
      <c r="AH207" s="132"/>
      <c r="AI207" s="147"/>
      <c r="AJ207" s="132"/>
      <c r="AK207" s="132"/>
      <c r="AL207" s="132"/>
      <c r="AN207" s="132"/>
      <c r="AO207" s="132"/>
      <c r="AP207" s="132"/>
      <c r="AQ207" s="133"/>
      <c r="AV207" s="132"/>
      <c r="AW207" s="132"/>
      <c r="AX207" s="132"/>
      <c r="AY207" s="133"/>
      <c r="AZ207" s="133"/>
      <c r="BA207" s="147"/>
      <c r="BC207" s="132"/>
      <c r="BD207" s="132"/>
      <c r="BE207" s="132"/>
      <c r="BF207" s="132"/>
      <c r="BH207" s="132"/>
      <c r="BI207" s="132"/>
      <c r="BJ207" s="132"/>
    </row>
    <row r="208" spans="1:62" ht="12.75">
      <c r="A208" s="131"/>
      <c r="B208" s="131"/>
      <c r="C208" s="106"/>
      <c r="D208" s="101"/>
      <c r="E208" s="101"/>
      <c r="F208" s="131"/>
      <c r="G208" s="132"/>
      <c r="H208" s="132"/>
      <c r="I208" s="132"/>
      <c r="J208" s="132"/>
      <c r="K208" s="132"/>
      <c r="L208" s="133"/>
      <c r="Z208" s="132"/>
      <c r="AB208" s="132"/>
      <c r="AC208" s="132"/>
      <c r="AD208" s="132"/>
      <c r="AE208" s="132"/>
      <c r="AF208" s="132"/>
      <c r="AG208" s="132"/>
      <c r="AH208" s="132"/>
      <c r="AI208" s="147"/>
      <c r="AJ208" s="132"/>
      <c r="AK208" s="132"/>
      <c r="AL208" s="132"/>
      <c r="AN208" s="132"/>
      <c r="AO208" s="132"/>
      <c r="AP208" s="132"/>
      <c r="AQ208" s="133"/>
      <c r="AV208" s="132"/>
      <c r="AW208" s="132"/>
      <c r="AX208" s="132"/>
      <c r="AY208" s="133"/>
      <c r="AZ208" s="133"/>
      <c r="BA208" s="147"/>
      <c r="BC208" s="132"/>
      <c r="BD208" s="132"/>
      <c r="BE208" s="132"/>
      <c r="BF208" s="132"/>
      <c r="BH208" s="132"/>
      <c r="BI208" s="132"/>
      <c r="BJ208" s="132"/>
    </row>
    <row r="209" spans="3:7" ht="12.75">
      <c r="C209" s="155"/>
      <c r="D209" s="156"/>
      <c r="E209" s="156"/>
      <c r="G209" s="157"/>
    </row>
    <row r="210" spans="1:62" ht="12.75">
      <c r="A210" s="131"/>
      <c r="B210" s="131"/>
      <c r="C210" s="106"/>
      <c r="D210" s="101"/>
      <c r="E210" s="101"/>
      <c r="F210" s="131"/>
      <c r="G210" s="132"/>
      <c r="H210" s="132"/>
      <c r="I210" s="132"/>
      <c r="J210" s="132"/>
      <c r="K210" s="132"/>
      <c r="L210" s="133"/>
      <c r="Z210" s="132"/>
      <c r="AB210" s="132"/>
      <c r="AC210" s="132"/>
      <c r="AD210" s="132"/>
      <c r="AE210" s="132"/>
      <c r="AF210" s="132"/>
      <c r="AG210" s="132"/>
      <c r="AH210" s="132"/>
      <c r="AI210" s="147"/>
      <c r="AJ210" s="132"/>
      <c r="AK210" s="132"/>
      <c r="AL210" s="132"/>
      <c r="AN210" s="132"/>
      <c r="AO210" s="132"/>
      <c r="AP210" s="132"/>
      <c r="AQ210" s="133"/>
      <c r="AV210" s="132"/>
      <c r="AW210" s="132"/>
      <c r="AX210" s="132"/>
      <c r="AY210" s="133"/>
      <c r="AZ210" s="133"/>
      <c r="BA210" s="147"/>
      <c r="BC210" s="132"/>
      <c r="BD210" s="132"/>
      <c r="BE210" s="132"/>
      <c r="BF210" s="132"/>
      <c r="BH210" s="132"/>
      <c r="BI210" s="132"/>
      <c r="BJ210" s="132"/>
    </row>
    <row r="211" spans="3:7" ht="12.75">
      <c r="C211" s="155"/>
      <c r="D211" s="156"/>
      <c r="E211" s="156"/>
      <c r="G211" s="157"/>
    </row>
    <row r="212" spans="1:62" ht="12.75">
      <c r="A212" s="131"/>
      <c r="B212" s="131"/>
      <c r="C212" s="106"/>
      <c r="D212" s="101"/>
      <c r="E212" s="101"/>
      <c r="F212" s="131"/>
      <c r="G212" s="132"/>
      <c r="H212" s="132"/>
      <c r="I212" s="132"/>
      <c r="J212" s="132"/>
      <c r="K212" s="132"/>
      <c r="L212" s="133"/>
      <c r="Z212" s="132"/>
      <c r="AB212" s="132"/>
      <c r="AC212" s="132"/>
      <c r="AD212" s="132"/>
      <c r="AE212" s="132"/>
      <c r="AF212" s="132"/>
      <c r="AG212" s="132"/>
      <c r="AH212" s="132"/>
      <c r="AI212" s="147"/>
      <c r="AJ212" s="132"/>
      <c r="AK212" s="132"/>
      <c r="AL212" s="132"/>
      <c r="AN212" s="132"/>
      <c r="AO212" s="132"/>
      <c r="AP212" s="132"/>
      <c r="AQ212" s="133"/>
      <c r="AV212" s="132"/>
      <c r="AW212" s="132"/>
      <c r="AX212" s="132"/>
      <c r="AY212" s="133"/>
      <c r="AZ212" s="133"/>
      <c r="BA212" s="147"/>
      <c r="BC212" s="132"/>
      <c r="BD212" s="132"/>
      <c r="BE212" s="132"/>
      <c r="BF212" s="132"/>
      <c r="BH212" s="132"/>
      <c r="BI212" s="132"/>
      <c r="BJ212" s="132"/>
    </row>
    <row r="213" spans="1:62" ht="12.75">
      <c r="A213" s="131"/>
      <c r="B213" s="131"/>
      <c r="C213" s="106"/>
      <c r="D213" s="101"/>
      <c r="E213" s="101"/>
      <c r="F213" s="131"/>
      <c r="G213" s="132"/>
      <c r="H213" s="132"/>
      <c r="I213" s="132"/>
      <c r="J213" s="132"/>
      <c r="K213" s="132"/>
      <c r="L213" s="133"/>
      <c r="Z213" s="132"/>
      <c r="AB213" s="132"/>
      <c r="AC213" s="132"/>
      <c r="AD213" s="132"/>
      <c r="AE213" s="132"/>
      <c r="AF213" s="132"/>
      <c r="AG213" s="132"/>
      <c r="AH213" s="132"/>
      <c r="AI213" s="147"/>
      <c r="AJ213" s="132"/>
      <c r="AK213" s="132"/>
      <c r="AL213" s="132"/>
      <c r="AN213" s="132"/>
      <c r="AO213" s="132"/>
      <c r="AP213" s="132"/>
      <c r="AQ213" s="133"/>
      <c r="AV213" s="132"/>
      <c r="AW213" s="132"/>
      <c r="AX213" s="132"/>
      <c r="AY213" s="133"/>
      <c r="AZ213" s="133"/>
      <c r="BA213" s="147"/>
      <c r="BC213" s="132"/>
      <c r="BD213" s="132"/>
      <c r="BE213" s="132"/>
      <c r="BF213" s="132"/>
      <c r="BH213" s="132"/>
      <c r="BI213" s="132"/>
      <c r="BJ213" s="132"/>
    </row>
    <row r="214" spans="3:7" ht="12.75">
      <c r="C214" s="155"/>
      <c r="D214" s="156"/>
      <c r="E214" s="156"/>
      <c r="G214" s="157"/>
    </row>
    <row r="215" spans="1:47" ht="12.75">
      <c r="A215" s="131"/>
      <c r="B215" s="168"/>
      <c r="C215" s="169"/>
      <c r="D215" s="102"/>
      <c r="E215" s="102"/>
      <c r="F215" s="131"/>
      <c r="G215" s="131"/>
      <c r="H215" s="131"/>
      <c r="I215" s="146"/>
      <c r="J215" s="146"/>
      <c r="K215" s="146"/>
      <c r="L215" s="147"/>
      <c r="AI215" s="147"/>
      <c r="AS215" s="146"/>
      <c r="AT215" s="146"/>
      <c r="AU215" s="146"/>
    </row>
    <row r="216" spans="1:62" ht="12.75">
      <c r="A216" s="131"/>
      <c r="B216" s="131"/>
      <c r="C216" s="106"/>
      <c r="D216" s="101"/>
      <c r="E216" s="101"/>
      <c r="F216" s="131"/>
      <c r="G216" s="132"/>
      <c r="H216" s="132"/>
      <c r="I216" s="132"/>
      <c r="J216" s="132"/>
      <c r="K216" s="132"/>
      <c r="L216" s="133"/>
      <c r="Z216" s="132"/>
      <c r="AB216" s="132"/>
      <c r="AC216" s="132"/>
      <c r="AD216" s="132"/>
      <c r="AE216" s="132"/>
      <c r="AF216" s="132"/>
      <c r="AG216" s="132"/>
      <c r="AH216" s="132"/>
      <c r="AI216" s="147"/>
      <c r="AJ216" s="132"/>
      <c r="AK216" s="132"/>
      <c r="AL216" s="132"/>
      <c r="AN216" s="132"/>
      <c r="AO216" s="132"/>
      <c r="AP216" s="132"/>
      <c r="AQ216" s="133"/>
      <c r="AV216" s="132"/>
      <c r="AW216" s="132"/>
      <c r="AX216" s="132"/>
      <c r="AY216" s="133"/>
      <c r="AZ216" s="133"/>
      <c r="BA216" s="147"/>
      <c r="BC216" s="132"/>
      <c r="BD216" s="132"/>
      <c r="BE216" s="132"/>
      <c r="BF216" s="132"/>
      <c r="BH216" s="132"/>
      <c r="BI216" s="132"/>
      <c r="BJ216" s="132"/>
    </row>
    <row r="217" spans="3:7" ht="12.75">
      <c r="C217" s="155"/>
      <c r="D217" s="156"/>
      <c r="E217" s="156"/>
      <c r="G217" s="157"/>
    </row>
    <row r="218" spans="1:62" ht="12.75">
      <c r="A218" s="131"/>
      <c r="B218" s="131"/>
      <c r="C218" s="106"/>
      <c r="D218" s="101"/>
      <c r="E218" s="101"/>
      <c r="F218" s="131"/>
      <c r="G218" s="132"/>
      <c r="H218" s="132"/>
      <c r="I218" s="132"/>
      <c r="J218" s="132"/>
      <c r="K218" s="132"/>
      <c r="L218" s="133"/>
      <c r="Z218" s="132"/>
      <c r="AB218" s="132"/>
      <c r="AC218" s="132"/>
      <c r="AD218" s="132"/>
      <c r="AE218" s="132"/>
      <c r="AF218" s="132"/>
      <c r="AG218" s="132"/>
      <c r="AH218" s="132"/>
      <c r="AI218" s="147"/>
      <c r="AJ218" s="132"/>
      <c r="AK218" s="132"/>
      <c r="AL218" s="132"/>
      <c r="AN218" s="132"/>
      <c r="AO218" s="132"/>
      <c r="AP218" s="132"/>
      <c r="AQ218" s="133"/>
      <c r="AV218" s="132"/>
      <c r="AW218" s="132"/>
      <c r="AX218" s="132"/>
      <c r="AY218" s="133"/>
      <c r="AZ218" s="133"/>
      <c r="BA218" s="147"/>
      <c r="BC218" s="132"/>
      <c r="BD218" s="132"/>
      <c r="BE218" s="132"/>
      <c r="BF218" s="132"/>
      <c r="BH218" s="132"/>
      <c r="BI218" s="132"/>
      <c r="BJ218" s="132"/>
    </row>
    <row r="219" spans="3:7" ht="12.75">
      <c r="C219" s="155"/>
      <c r="D219" s="156"/>
      <c r="E219" s="156"/>
      <c r="G219" s="157"/>
    </row>
    <row r="220" spans="3:7" ht="12.75">
      <c r="C220" s="155"/>
      <c r="D220" s="156"/>
      <c r="E220" s="156"/>
      <c r="G220" s="157"/>
    </row>
    <row r="221" spans="3:7" ht="12.75">
      <c r="C221" s="155"/>
      <c r="D221" s="156"/>
      <c r="E221" s="156"/>
      <c r="G221" s="157"/>
    </row>
    <row r="222" spans="1:62" ht="12.75">
      <c r="A222" s="131"/>
      <c r="B222" s="131"/>
      <c r="C222" s="106"/>
      <c r="D222" s="101"/>
      <c r="E222" s="101"/>
      <c r="F222" s="131"/>
      <c r="G222" s="132"/>
      <c r="H222" s="132"/>
      <c r="I222" s="132"/>
      <c r="J222" s="132"/>
      <c r="K222" s="132"/>
      <c r="L222" s="133"/>
      <c r="Z222" s="132"/>
      <c r="AB222" s="132"/>
      <c r="AC222" s="132"/>
      <c r="AD222" s="132"/>
      <c r="AE222" s="132"/>
      <c r="AF222" s="132"/>
      <c r="AG222" s="132"/>
      <c r="AH222" s="132"/>
      <c r="AI222" s="147"/>
      <c r="AJ222" s="132"/>
      <c r="AK222" s="132"/>
      <c r="AL222" s="132"/>
      <c r="AN222" s="132"/>
      <c r="AO222" s="132"/>
      <c r="AP222" s="132"/>
      <c r="AQ222" s="133"/>
      <c r="AV222" s="132"/>
      <c r="AW222" s="132"/>
      <c r="AX222" s="132"/>
      <c r="AY222" s="133"/>
      <c r="AZ222" s="133"/>
      <c r="BA222" s="147"/>
      <c r="BC222" s="132"/>
      <c r="BD222" s="132"/>
      <c r="BE222" s="132"/>
      <c r="BF222" s="132"/>
      <c r="BH222" s="132"/>
      <c r="BI222" s="132"/>
      <c r="BJ222" s="132"/>
    </row>
    <row r="223" spans="3:7" ht="12.75">
      <c r="C223" s="155"/>
      <c r="D223" s="156"/>
      <c r="E223" s="156"/>
      <c r="G223" s="157"/>
    </row>
    <row r="224" spans="1:47" ht="12.75">
      <c r="A224" s="131"/>
      <c r="B224" s="168"/>
      <c r="C224" s="169"/>
      <c r="D224" s="102"/>
      <c r="E224" s="102"/>
      <c r="F224" s="131"/>
      <c r="G224" s="131"/>
      <c r="H224" s="131"/>
      <c r="I224" s="146"/>
      <c r="J224" s="146"/>
      <c r="K224" s="146"/>
      <c r="L224" s="147"/>
      <c r="AI224" s="147"/>
      <c r="AS224" s="146"/>
      <c r="AT224" s="146"/>
      <c r="AU224" s="146"/>
    </row>
    <row r="225" spans="1:62" ht="12.75">
      <c r="A225" s="131"/>
      <c r="B225" s="131"/>
      <c r="C225" s="106"/>
      <c r="D225" s="101"/>
      <c r="E225" s="101"/>
      <c r="F225" s="131"/>
      <c r="G225" s="132"/>
      <c r="H225" s="132"/>
      <c r="I225" s="132"/>
      <c r="J225" s="132"/>
      <c r="K225" s="132"/>
      <c r="L225" s="133"/>
      <c r="Z225" s="132"/>
      <c r="AB225" s="132"/>
      <c r="AC225" s="132"/>
      <c r="AD225" s="132"/>
      <c r="AE225" s="132"/>
      <c r="AF225" s="132"/>
      <c r="AG225" s="132"/>
      <c r="AH225" s="132"/>
      <c r="AI225" s="147"/>
      <c r="AJ225" s="132"/>
      <c r="AK225" s="132"/>
      <c r="AL225" s="132"/>
      <c r="AN225" s="132"/>
      <c r="AO225" s="132"/>
      <c r="AP225" s="132"/>
      <c r="AQ225" s="133"/>
      <c r="AV225" s="132"/>
      <c r="AW225" s="132"/>
      <c r="AX225" s="132"/>
      <c r="AY225" s="133"/>
      <c r="AZ225" s="133"/>
      <c r="BA225" s="147"/>
      <c r="BC225" s="132"/>
      <c r="BD225" s="132"/>
      <c r="BE225" s="132"/>
      <c r="BF225" s="132"/>
      <c r="BH225" s="132"/>
      <c r="BI225" s="132"/>
      <c r="BJ225" s="132"/>
    </row>
    <row r="226" spans="3:7" ht="12.75">
      <c r="C226" s="155"/>
      <c r="D226" s="156"/>
      <c r="E226" s="156"/>
      <c r="G226" s="157"/>
    </row>
    <row r="227" spans="1:62" ht="12.75">
      <c r="A227" s="131"/>
      <c r="B227" s="131"/>
      <c r="C227" s="106"/>
      <c r="D227" s="101"/>
      <c r="E227" s="101"/>
      <c r="F227" s="131"/>
      <c r="G227" s="132"/>
      <c r="H227" s="132"/>
      <c r="I227" s="132"/>
      <c r="J227" s="132"/>
      <c r="K227" s="132"/>
      <c r="L227" s="133"/>
      <c r="Z227" s="132"/>
      <c r="AB227" s="132"/>
      <c r="AC227" s="132"/>
      <c r="AD227" s="132"/>
      <c r="AE227" s="132"/>
      <c r="AF227" s="132"/>
      <c r="AG227" s="132"/>
      <c r="AH227" s="132"/>
      <c r="AI227" s="147"/>
      <c r="AJ227" s="132"/>
      <c r="AK227" s="132"/>
      <c r="AL227" s="132"/>
      <c r="AN227" s="132"/>
      <c r="AO227" s="132"/>
      <c r="AP227" s="132"/>
      <c r="AQ227" s="133"/>
      <c r="AV227" s="132"/>
      <c r="AW227" s="132"/>
      <c r="AX227" s="132"/>
      <c r="AY227" s="133"/>
      <c r="AZ227" s="133"/>
      <c r="BA227" s="147"/>
      <c r="BC227" s="132"/>
      <c r="BD227" s="132"/>
      <c r="BE227" s="132"/>
      <c r="BF227" s="132"/>
      <c r="BH227" s="132"/>
      <c r="BI227" s="132"/>
      <c r="BJ227" s="132"/>
    </row>
    <row r="228" spans="3:7" ht="12.75">
      <c r="C228" s="155"/>
      <c r="D228" s="156"/>
      <c r="E228" s="156"/>
      <c r="G228" s="157"/>
    </row>
    <row r="229" spans="1:62" ht="12.75">
      <c r="A229" s="131"/>
      <c r="B229" s="131"/>
      <c r="C229" s="106"/>
      <c r="D229" s="101"/>
      <c r="E229" s="101"/>
      <c r="F229" s="131"/>
      <c r="G229" s="132"/>
      <c r="H229" s="132"/>
      <c r="I229" s="132"/>
      <c r="J229" s="132"/>
      <c r="K229" s="132"/>
      <c r="L229" s="133"/>
      <c r="Z229" s="132"/>
      <c r="AB229" s="132"/>
      <c r="AC229" s="132"/>
      <c r="AD229" s="132"/>
      <c r="AE229" s="132"/>
      <c r="AF229" s="132"/>
      <c r="AG229" s="132"/>
      <c r="AH229" s="132"/>
      <c r="AI229" s="147"/>
      <c r="AJ229" s="132"/>
      <c r="AK229" s="132"/>
      <c r="AL229" s="132"/>
      <c r="AN229" s="132"/>
      <c r="AO229" s="132"/>
      <c r="AP229" s="132"/>
      <c r="AQ229" s="133"/>
      <c r="AV229" s="132"/>
      <c r="AW229" s="132"/>
      <c r="AX229" s="132"/>
      <c r="AY229" s="133"/>
      <c r="AZ229" s="133"/>
      <c r="BA229" s="147"/>
      <c r="BC229" s="132"/>
      <c r="BD229" s="132"/>
      <c r="BE229" s="132"/>
      <c r="BF229" s="132"/>
      <c r="BH229" s="132"/>
      <c r="BI229" s="132"/>
      <c r="BJ229" s="132"/>
    </row>
    <row r="230" spans="3:7" ht="12.75">
      <c r="C230" s="155"/>
      <c r="D230" s="156"/>
      <c r="E230" s="156"/>
      <c r="G230" s="157"/>
    </row>
    <row r="231" spans="3:7" ht="12.75">
      <c r="C231" s="155"/>
      <c r="D231" s="156"/>
      <c r="E231" s="156"/>
      <c r="G231" s="157"/>
    </row>
    <row r="232" spans="1:62" ht="12.75">
      <c r="A232" s="131"/>
      <c r="B232" s="131"/>
      <c r="C232" s="106"/>
      <c r="D232" s="101"/>
      <c r="E232" s="101"/>
      <c r="F232" s="131"/>
      <c r="G232" s="132"/>
      <c r="H232" s="132"/>
      <c r="I232" s="132"/>
      <c r="J232" s="132"/>
      <c r="K232" s="132"/>
      <c r="L232" s="133"/>
      <c r="Z232" s="132"/>
      <c r="AB232" s="132"/>
      <c r="AC232" s="132"/>
      <c r="AD232" s="132"/>
      <c r="AE232" s="132"/>
      <c r="AF232" s="132"/>
      <c r="AG232" s="132"/>
      <c r="AH232" s="132"/>
      <c r="AI232" s="147"/>
      <c r="AJ232" s="132"/>
      <c r="AK232" s="132"/>
      <c r="AL232" s="132"/>
      <c r="AN232" s="132"/>
      <c r="AO232" s="132"/>
      <c r="AP232" s="132"/>
      <c r="AQ232" s="133"/>
      <c r="AV232" s="132"/>
      <c r="AW232" s="132"/>
      <c r="AX232" s="132"/>
      <c r="AY232" s="133"/>
      <c r="AZ232" s="133"/>
      <c r="BA232" s="147"/>
      <c r="BC232" s="132"/>
      <c r="BD232" s="132"/>
      <c r="BE232" s="132"/>
      <c r="BF232" s="132"/>
      <c r="BH232" s="132"/>
      <c r="BI232" s="132"/>
      <c r="BJ232" s="132"/>
    </row>
    <row r="233" spans="3:7" ht="12.75">
      <c r="C233" s="155"/>
      <c r="D233" s="156"/>
      <c r="E233" s="156"/>
      <c r="G233" s="157"/>
    </row>
    <row r="234" spans="1:62" ht="12.75">
      <c r="A234" s="131"/>
      <c r="B234" s="131"/>
      <c r="C234" s="106"/>
      <c r="D234" s="101"/>
      <c r="E234" s="101"/>
      <c r="F234" s="131"/>
      <c r="G234" s="132"/>
      <c r="H234" s="132"/>
      <c r="I234" s="132"/>
      <c r="J234" s="132"/>
      <c r="K234" s="132"/>
      <c r="L234" s="133"/>
      <c r="Z234" s="132"/>
      <c r="AB234" s="132"/>
      <c r="AC234" s="132"/>
      <c r="AD234" s="132"/>
      <c r="AE234" s="132"/>
      <c r="AF234" s="132"/>
      <c r="AG234" s="132"/>
      <c r="AH234" s="132"/>
      <c r="AI234" s="147"/>
      <c r="AJ234" s="132"/>
      <c r="AK234" s="132"/>
      <c r="AL234" s="132"/>
      <c r="AN234" s="132"/>
      <c r="AO234" s="132"/>
      <c r="AP234" s="132"/>
      <c r="AQ234" s="133"/>
      <c r="AV234" s="132"/>
      <c r="AW234" s="132"/>
      <c r="AX234" s="132"/>
      <c r="AY234" s="133"/>
      <c r="AZ234" s="133"/>
      <c r="BA234" s="147"/>
      <c r="BC234" s="132"/>
      <c r="BD234" s="132"/>
      <c r="BE234" s="132"/>
      <c r="BF234" s="132"/>
      <c r="BH234" s="132"/>
      <c r="BI234" s="132"/>
      <c r="BJ234" s="132"/>
    </row>
    <row r="235" spans="3:7" ht="12.75">
      <c r="C235" s="155"/>
      <c r="D235" s="156"/>
      <c r="E235" s="156"/>
      <c r="G235" s="157"/>
    </row>
    <row r="236" spans="3:7" ht="12.75">
      <c r="C236" s="155"/>
      <c r="D236" s="156"/>
      <c r="E236" s="156"/>
      <c r="G236" s="157"/>
    </row>
    <row r="237" spans="1:62" ht="12.75">
      <c r="A237" s="131"/>
      <c r="B237" s="131"/>
      <c r="C237" s="106"/>
      <c r="D237" s="101"/>
      <c r="E237" s="101"/>
      <c r="F237" s="131"/>
      <c r="G237" s="132"/>
      <c r="H237" s="132"/>
      <c r="I237" s="132"/>
      <c r="J237" s="132"/>
      <c r="K237" s="132"/>
      <c r="L237" s="133"/>
      <c r="Z237" s="132"/>
      <c r="AB237" s="132"/>
      <c r="AC237" s="132"/>
      <c r="AD237" s="132"/>
      <c r="AE237" s="132"/>
      <c r="AF237" s="132"/>
      <c r="AG237" s="132"/>
      <c r="AH237" s="132"/>
      <c r="AI237" s="147"/>
      <c r="AJ237" s="132"/>
      <c r="AK237" s="132"/>
      <c r="AL237" s="132"/>
      <c r="AN237" s="132"/>
      <c r="AO237" s="132"/>
      <c r="AP237" s="132"/>
      <c r="AQ237" s="133"/>
      <c r="AV237" s="132"/>
      <c r="AW237" s="132"/>
      <c r="AX237" s="132"/>
      <c r="AY237" s="133"/>
      <c r="AZ237" s="133"/>
      <c r="BA237" s="147"/>
      <c r="BC237" s="132"/>
      <c r="BD237" s="132"/>
      <c r="BE237" s="132"/>
      <c r="BF237" s="132"/>
      <c r="BH237" s="132"/>
      <c r="BI237" s="132"/>
      <c r="BJ237" s="132"/>
    </row>
    <row r="238" spans="3:7" ht="12.75">
      <c r="C238" s="155"/>
      <c r="D238" s="156"/>
      <c r="E238" s="156"/>
      <c r="G238" s="157"/>
    </row>
    <row r="239" spans="1:62" ht="12.75">
      <c r="A239" s="131"/>
      <c r="B239" s="131"/>
      <c r="C239" s="106"/>
      <c r="D239" s="101"/>
      <c r="E239" s="101"/>
      <c r="F239" s="131"/>
      <c r="G239" s="132"/>
      <c r="H239" s="132"/>
      <c r="I239" s="132"/>
      <c r="J239" s="132"/>
      <c r="K239" s="132"/>
      <c r="L239" s="133"/>
      <c r="Z239" s="132"/>
      <c r="AB239" s="132"/>
      <c r="AC239" s="132"/>
      <c r="AD239" s="132"/>
      <c r="AE239" s="132"/>
      <c r="AF239" s="132"/>
      <c r="AG239" s="132"/>
      <c r="AH239" s="132"/>
      <c r="AI239" s="147"/>
      <c r="AJ239" s="132"/>
      <c r="AK239" s="132"/>
      <c r="AL239" s="132"/>
      <c r="AN239" s="132"/>
      <c r="AO239" s="132"/>
      <c r="AP239" s="132"/>
      <c r="AQ239" s="133"/>
      <c r="AV239" s="132"/>
      <c r="AW239" s="132"/>
      <c r="AX239" s="132"/>
      <c r="AY239" s="133"/>
      <c r="AZ239" s="133"/>
      <c r="BA239" s="147"/>
      <c r="BC239" s="132"/>
      <c r="BD239" s="132"/>
      <c r="BE239" s="132"/>
      <c r="BF239" s="132"/>
      <c r="BH239" s="132"/>
      <c r="BI239" s="132"/>
      <c r="BJ239" s="132"/>
    </row>
    <row r="240" spans="3:7" ht="12.75">
      <c r="C240" s="155"/>
      <c r="D240" s="156"/>
      <c r="E240" s="156"/>
      <c r="G240" s="157"/>
    </row>
    <row r="241" spans="1:62" ht="12.75">
      <c r="A241" s="131"/>
      <c r="B241" s="131"/>
      <c r="C241" s="106"/>
      <c r="D241" s="101"/>
      <c r="E241" s="101"/>
      <c r="F241" s="131"/>
      <c r="G241" s="132"/>
      <c r="H241" s="132"/>
      <c r="I241" s="132"/>
      <c r="J241" s="132"/>
      <c r="K241" s="132"/>
      <c r="L241" s="133"/>
      <c r="Z241" s="132"/>
      <c r="AB241" s="132"/>
      <c r="AC241" s="132"/>
      <c r="AD241" s="132"/>
      <c r="AE241" s="132"/>
      <c r="AF241" s="132"/>
      <c r="AG241" s="132"/>
      <c r="AH241" s="132"/>
      <c r="AI241" s="147"/>
      <c r="AJ241" s="132"/>
      <c r="AK241" s="132"/>
      <c r="AL241" s="132"/>
      <c r="AN241" s="132"/>
      <c r="AO241" s="132"/>
      <c r="AP241" s="132"/>
      <c r="AQ241" s="133"/>
      <c r="AV241" s="132"/>
      <c r="AW241" s="132"/>
      <c r="AX241" s="132"/>
      <c r="AY241" s="133"/>
      <c r="AZ241" s="133"/>
      <c r="BA241" s="147"/>
      <c r="BC241" s="132"/>
      <c r="BD241" s="132"/>
      <c r="BE241" s="132"/>
      <c r="BF241" s="132"/>
      <c r="BH241" s="132"/>
      <c r="BI241" s="132"/>
      <c r="BJ241" s="132"/>
    </row>
    <row r="242" spans="3:7" ht="12.75">
      <c r="C242" s="155"/>
      <c r="D242" s="156"/>
      <c r="E242" s="156"/>
      <c r="G242" s="157"/>
    </row>
    <row r="243" spans="1:47" ht="12.75">
      <c r="A243" s="131"/>
      <c r="B243" s="168"/>
      <c r="C243" s="169"/>
      <c r="D243" s="102"/>
      <c r="E243" s="102"/>
      <c r="F243" s="131"/>
      <c r="G243" s="131"/>
      <c r="H243" s="131"/>
      <c r="I243" s="146"/>
      <c r="J243" s="146"/>
      <c r="K243" s="146"/>
      <c r="L243" s="147"/>
      <c r="AI243" s="147"/>
      <c r="AS243" s="146"/>
      <c r="AT243" s="146"/>
      <c r="AU243" s="146"/>
    </row>
    <row r="244" spans="1:62" ht="12.75">
      <c r="A244" s="131"/>
      <c r="B244" s="131"/>
      <c r="C244" s="106"/>
      <c r="D244" s="101"/>
      <c r="E244" s="101"/>
      <c r="F244" s="131"/>
      <c r="G244" s="132"/>
      <c r="H244" s="132"/>
      <c r="I244" s="132"/>
      <c r="J244" s="132"/>
      <c r="K244" s="132"/>
      <c r="L244" s="133"/>
      <c r="Z244" s="132"/>
      <c r="AB244" s="132"/>
      <c r="AC244" s="132"/>
      <c r="AD244" s="132"/>
      <c r="AE244" s="132"/>
      <c r="AF244" s="132"/>
      <c r="AG244" s="132"/>
      <c r="AH244" s="132"/>
      <c r="AI244" s="147"/>
      <c r="AJ244" s="132"/>
      <c r="AK244" s="132"/>
      <c r="AL244" s="132"/>
      <c r="AN244" s="132"/>
      <c r="AO244" s="132"/>
      <c r="AP244" s="132"/>
      <c r="AQ244" s="133"/>
      <c r="AV244" s="132"/>
      <c r="AW244" s="132"/>
      <c r="AX244" s="132"/>
      <c r="AY244" s="133"/>
      <c r="AZ244" s="133"/>
      <c r="BA244" s="147"/>
      <c r="BC244" s="132"/>
      <c r="BD244" s="132"/>
      <c r="BE244" s="132"/>
      <c r="BF244" s="132"/>
      <c r="BH244" s="132"/>
      <c r="BI244" s="132"/>
      <c r="BJ244" s="132"/>
    </row>
    <row r="245" spans="1:47" ht="12.75">
      <c r="A245" s="131"/>
      <c r="B245" s="168"/>
      <c r="C245" s="169"/>
      <c r="D245" s="102"/>
      <c r="E245" s="102"/>
      <c r="F245" s="131"/>
      <c r="G245" s="131"/>
      <c r="H245" s="131"/>
      <c r="I245" s="146"/>
      <c r="J245" s="146"/>
      <c r="K245" s="146"/>
      <c r="L245" s="147"/>
      <c r="AI245" s="147"/>
      <c r="AS245" s="146"/>
      <c r="AT245" s="146"/>
      <c r="AU245" s="146"/>
    </row>
    <row r="246" spans="1:62" ht="12.75">
      <c r="A246" s="131"/>
      <c r="B246" s="131"/>
      <c r="C246" s="106"/>
      <c r="D246" s="101"/>
      <c r="E246" s="101"/>
      <c r="F246" s="131"/>
      <c r="G246" s="132"/>
      <c r="H246" s="132"/>
      <c r="I246" s="132"/>
      <c r="J246" s="132"/>
      <c r="K246" s="132"/>
      <c r="L246" s="133"/>
      <c r="Z246" s="132"/>
      <c r="AB246" s="132"/>
      <c r="AC246" s="132"/>
      <c r="AD246" s="132"/>
      <c r="AE246" s="132"/>
      <c r="AF246" s="132"/>
      <c r="AG246" s="132"/>
      <c r="AH246" s="132"/>
      <c r="AI246" s="147"/>
      <c r="AJ246" s="132"/>
      <c r="AK246" s="132"/>
      <c r="AL246" s="132"/>
      <c r="AN246" s="132"/>
      <c r="AO246" s="132"/>
      <c r="AP246" s="132"/>
      <c r="AQ246" s="133"/>
      <c r="AV246" s="132"/>
      <c r="AW246" s="132"/>
      <c r="AX246" s="132"/>
      <c r="AY246" s="133"/>
      <c r="AZ246" s="133"/>
      <c r="BA246" s="147"/>
      <c r="BC246" s="132"/>
      <c r="BD246" s="132"/>
      <c r="BE246" s="132"/>
      <c r="BF246" s="132"/>
      <c r="BH246" s="132"/>
      <c r="BI246" s="132"/>
      <c r="BJ246" s="132"/>
    </row>
    <row r="247" spans="1:62" ht="12.75">
      <c r="A247" s="131"/>
      <c r="B247" s="131"/>
      <c r="C247" s="106"/>
      <c r="D247" s="101"/>
      <c r="E247" s="101"/>
      <c r="F247" s="131"/>
      <c r="G247" s="132"/>
      <c r="H247" s="132"/>
      <c r="I247" s="132"/>
      <c r="J247" s="132"/>
      <c r="K247" s="132"/>
      <c r="L247" s="133"/>
      <c r="Z247" s="132"/>
      <c r="AB247" s="132"/>
      <c r="AC247" s="132"/>
      <c r="AD247" s="132"/>
      <c r="AE247" s="132"/>
      <c r="AF247" s="132"/>
      <c r="AG247" s="132"/>
      <c r="AH247" s="132"/>
      <c r="AI247" s="147"/>
      <c r="AJ247" s="132"/>
      <c r="AK247" s="132"/>
      <c r="AL247" s="132"/>
      <c r="AN247" s="132"/>
      <c r="AO247" s="132"/>
      <c r="AP247" s="132"/>
      <c r="AQ247" s="133"/>
      <c r="AV247" s="132"/>
      <c r="AW247" s="132"/>
      <c r="AX247" s="132"/>
      <c r="AY247" s="133"/>
      <c r="AZ247" s="133"/>
      <c r="BA247" s="147"/>
      <c r="BC247" s="132"/>
      <c r="BD247" s="132"/>
      <c r="BE247" s="132"/>
      <c r="BF247" s="132"/>
      <c r="BH247" s="132"/>
      <c r="BI247" s="132"/>
      <c r="BJ247" s="132"/>
    </row>
    <row r="248" spans="1:62" ht="12.75">
      <c r="A248" s="131"/>
      <c r="B248" s="131"/>
      <c r="C248" s="106"/>
      <c r="D248" s="101"/>
      <c r="E248" s="101"/>
      <c r="F248" s="131"/>
      <c r="G248" s="132"/>
      <c r="H248" s="132"/>
      <c r="I248" s="132"/>
      <c r="J248" s="132"/>
      <c r="K248" s="132"/>
      <c r="L248" s="133"/>
      <c r="Z248" s="132"/>
      <c r="AB248" s="132"/>
      <c r="AC248" s="132"/>
      <c r="AD248" s="132"/>
      <c r="AE248" s="132"/>
      <c r="AF248" s="132"/>
      <c r="AG248" s="132"/>
      <c r="AH248" s="132"/>
      <c r="AI248" s="147"/>
      <c r="AJ248" s="132"/>
      <c r="AK248" s="132"/>
      <c r="AL248" s="132"/>
      <c r="AN248" s="132"/>
      <c r="AO248" s="132"/>
      <c r="AP248" s="132"/>
      <c r="AQ248" s="133"/>
      <c r="AV248" s="132"/>
      <c r="AW248" s="132"/>
      <c r="AX248" s="132"/>
      <c r="AY248" s="133"/>
      <c r="AZ248" s="133"/>
      <c r="BA248" s="147"/>
      <c r="BC248" s="132"/>
      <c r="BD248" s="132"/>
      <c r="BE248" s="132"/>
      <c r="BF248" s="132"/>
      <c r="BH248" s="132"/>
      <c r="BI248" s="132"/>
      <c r="BJ248" s="132"/>
    </row>
    <row r="249" spans="3:7" ht="12.75">
      <c r="C249" s="155"/>
      <c r="D249" s="156"/>
      <c r="E249" s="156"/>
      <c r="G249" s="157"/>
    </row>
    <row r="250" spans="1:62" ht="12.75">
      <c r="A250" s="131"/>
      <c r="B250" s="131"/>
      <c r="C250" s="106"/>
      <c r="D250" s="101"/>
      <c r="E250" s="101"/>
      <c r="F250" s="131"/>
      <c r="G250" s="132"/>
      <c r="H250" s="132"/>
      <c r="I250" s="132"/>
      <c r="J250" s="132"/>
      <c r="K250" s="132"/>
      <c r="L250" s="133"/>
      <c r="Z250" s="132"/>
      <c r="AB250" s="132"/>
      <c r="AC250" s="132"/>
      <c r="AD250" s="132"/>
      <c r="AE250" s="132"/>
      <c r="AF250" s="132"/>
      <c r="AG250" s="132"/>
      <c r="AH250" s="132"/>
      <c r="AI250" s="147"/>
      <c r="AJ250" s="132"/>
      <c r="AK250" s="132"/>
      <c r="AL250" s="132"/>
      <c r="AN250" s="132"/>
      <c r="AO250" s="132"/>
      <c r="AP250" s="132"/>
      <c r="AQ250" s="133"/>
      <c r="AV250" s="132"/>
      <c r="AW250" s="132"/>
      <c r="AX250" s="132"/>
      <c r="AY250" s="133"/>
      <c r="AZ250" s="133"/>
      <c r="BA250" s="147"/>
      <c r="BC250" s="132"/>
      <c r="BD250" s="132"/>
      <c r="BE250" s="132"/>
      <c r="BF250" s="132"/>
      <c r="BH250" s="132"/>
      <c r="BI250" s="132"/>
      <c r="BJ250" s="132"/>
    </row>
    <row r="251" spans="1:62" ht="12.75">
      <c r="A251" s="131"/>
      <c r="B251" s="131"/>
      <c r="C251" s="106"/>
      <c r="D251" s="101"/>
      <c r="E251" s="101"/>
      <c r="F251" s="131"/>
      <c r="G251" s="132"/>
      <c r="H251" s="132"/>
      <c r="I251" s="132"/>
      <c r="J251" s="132"/>
      <c r="K251" s="132"/>
      <c r="L251" s="133"/>
      <c r="Z251" s="132"/>
      <c r="AB251" s="132"/>
      <c r="AC251" s="132"/>
      <c r="AD251" s="132"/>
      <c r="AE251" s="132"/>
      <c r="AF251" s="132"/>
      <c r="AG251" s="132"/>
      <c r="AH251" s="132"/>
      <c r="AI251" s="147"/>
      <c r="AJ251" s="132"/>
      <c r="AK251" s="132"/>
      <c r="AL251" s="132"/>
      <c r="AN251" s="132"/>
      <c r="AO251" s="132"/>
      <c r="AP251" s="132"/>
      <c r="AQ251" s="133"/>
      <c r="AV251" s="132"/>
      <c r="AW251" s="132"/>
      <c r="AX251" s="132"/>
      <c r="AY251" s="133"/>
      <c r="AZ251" s="133"/>
      <c r="BA251" s="147"/>
      <c r="BC251" s="132"/>
      <c r="BD251" s="132"/>
      <c r="BE251" s="132"/>
      <c r="BF251" s="132"/>
      <c r="BH251" s="132"/>
      <c r="BI251" s="132"/>
      <c r="BJ251" s="132"/>
    </row>
    <row r="252" spans="3:7" ht="12.75">
      <c r="C252" s="155"/>
      <c r="D252" s="156"/>
      <c r="E252" s="156"/>
      <c r="G252" s="157"/>
    </row>
    <row r="253" spans="1:62" ht="12.75">
      <c r="A253" s="158"/>
      <c r="B253" s="158"/>
      <c r="C253" s="159"/>
      <c r="D253" s="160"/>
      <c r="E253" s="160"/>
      <c r="F253" s="158"/>
      <c r="G253" s="161"/>
      <c r="H253" s="161"/>
      <c r="I253" s="161"/>
      <c r="J253" s="161"/>
      <c r="K253" s="161"/>
      <c r="L253" s="162"/>
      <c r="Z253" s="132"/>
      <c r="AB253" s="132"/>
      <c r="AC253" s="132"/>
      <c r="AD253" s="132"/>
      <c r="AE253" s="132"/>
      <c r="AF253" s="132"/>
      <c r="AG253" s="132"/>
      <c r="AH253" s="132"/>
      <c r="AI253" s="147"/>
      <c r="AJ253" s="132"/>
      <c r="AK253" s="132"/>
      <c r="AL253" s="132"/>
      <c r="AN253" s="132"/>
      <c r="AO253" s="132"/>
      <c r="AP253" s="132"/>
      <c r="AQ253" s="133"/>
      <c r="AV253" s="132"/>
      <c r="AW253" s="132"/>
      <c r="AX253" s="132"/>
      <c r="AY253" s="133"/>
      <c r="AZ253" s="133"/>
      <c r="BA253" s="147"/>
      <c r="BC253" s="132"/>
      <c r="BD253" s="132"/>
      <c r="BE253" s="132"/>
      <c r="BF253" s="132"/>
      <c r="BH253" s="132"/>
      <c r="BI253" s="132"/>
      <c r="BJ253" s="132"/>
    </row>
    <row r="254" spans="1:12" ht="12.75">
      <c r="A254" s="163"/>
      <c r="B254" s="163"/>
      <c r="C254" s="163"/>
      <c r="D254" s="163"/>
      <c r="E254" s="163"/>
      <c r="F254" s="163"/>
      <c r="G254" s="163"/>
      <c r="H254" s="163"/>
      <c r="I254" s="164" t="s">
        <v>36</v>
      </c>
      <c r="J254" s="165"/>
      <c r="K254" s="166">
        <f>K12+K15+K22+K39+K41+K48+K51+K57+K60+K74+K80+K91+K94+K102+K120+K136+K150+K155+K165+K174+K185+K188+K199+K202+K215+K224+K243+K245</f>
        <v>0</v>
      </c>
      <c r="L254" s="163"/>
    </row>
    <row r="255" ht="11.25" customHeight="1">
      <c r="A255" s="167" t="s">
        <v>12</v>
      </c>
    </row>
    <row r="256" spans="1:12" ht="12.75">
      <c r="A256" s="105"/>
      <c r="B256" s="101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</row>
  </sheetData>
  <sheetProtection/>
  <mergeCells count="130">
    <mergeCell ref="A1:L1"/>
    <mergeCell ref="A2:B3"/>
    <mergeCell ref="C2:C3"/>
    <mergeCell ref="D2:E3"/>
    <mergeCell ref="F2:G3"/>
    <mergeCell ref="H2:H3"/>
    <mergeCell ref="I2:L3"/>
    <mergeCell ref="A4:B5"/>
    <mergeCell ref="C4:C5"/>
    <mergeCell ref="D4:E5"/>
    <mergeCell ref="F4:G5"/>
    <mergeCell ref="H4:H5"/>
    <mergeCell ref="I4:L5"/>
    <mergeCell ref="A6:B7"/>
    <mergeCell ref="C6:C7"/>
    <mergeCell ref="D6:E7"/>
    <mergeCell ref="F6:G7"/>
    <mergeCell ref="H6:H7"/>
    <mergeCell ref="I6:L7"/>
    <mergeCell ref="A8:B9"/>
    <mergeCell ref="C8:C9"/>
    <mergeCell ref="D8:E9"/>
    <mergeCell ref="F8:G9"/>
    <mergeCell ref="H8:H9"/>
    <mergeCell ref="I8:L9"/>
    <mergeCell ref="C10:E10"/>
    <mergeCell ref="I10:K10"/>
    <mergeCell ref="C11:E11"/>
    <mergeCell ref="C117:E117"/>
    <mergeCell ref="C145:E145"/>
    <mergeCell ref="C149:E149"/>
    <mergeCell ref="C150:E150"/>
    <mergeCell ref="C153:E153"/>
    <mergeCell ref="C154:E154"/>
    <mergeCell ref="C155:E155"/>
    <mergeCell ref="C158:E158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C179:E179"/>
    <mergeCell ref="C180:E180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15:E215"/>
    <mergeCell ref="C216:E216"/>
    <mergeCell ref="C217:E217"/>
    <mergeCell ref="C218:E218"/>
    <mergeCell ref="C219:E219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32:E232"/>
    <mergeCell ref="C233:E233"/>
    <mergeCell ref="C234:E234"/>
    <mergeCell ref="C235:E235"/>
    <mergeCell ref="C236:E236"/>
    <mergeCell ref="C237:E237"/>
    <mergeCell ref="C238:E238"/>
    <mergeCell ref="C250:E250"/>
    <mergeCell ref="C239:E239"/>
    <mergeCell ref="C240:E240"/>
    <mergeCell ref="C241:E241"/>
    <mergeCell ref="C242:E242"/>
    <mergeCell ref="C243:E243"/>
    <mergeCell ref="C244:E244"/>
    <mergeCell ref="C251:E251"/>
    <mergeCell ref="C252:E252"/>
    <mergeCell ref="C253:E253"/>
    <mergeCell ref="I254:J254"/>
    <mergeCell ref="A256:L256"/>
    <mergeCell ref="C245:E245"/>
    <mergeCell ref="C246:E246"/>
    <mergeCell ref="C247:E247"/>
    <mergeCell ref="C248:E248"/>
    <mergeCell ref="C249:E249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Pavel Kulesa</cp:lastModifiedBy>
  <dcterms:created xsi:type="dcterms:W3CDTF">2024-04-08T10:54:34Z</dcterms:created>
  <dcterms:modified xsi:type="dcterms:W3CDTF">2024-04-08T10:54:38Z</dcterms:modified>
  <cp:category/>
  <cp:version/>
  <cp:contentType/>
  <cp:contentStatus/>
</cp:coreProperties>
</file>