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ybavení - Vybavení učebe..." sheetId="2" r:id="rId2"/>
  </sheets>
  <definedNames>
    <definedName name="_xlnm.Print_Area" localSheetId="0">'Rekapitulace stavby'!$D$4:$AO$76,'Rekapitulace stavby'!$C$82:$AQ$96</definedName>
    <definedName name="_xlnm._FilterDatabase" localSheetId="1" hidden="1">'vybavení - Vybavení učebe...'!$C$116:$K$161</definedName>
    <definedName name="_xlnm.Print_Area" localSheetId="1">'vybavení - Vybavení učebe...'!$C$4:$J$76,'vybavení - Vybavení učebe...'!$C$82:$J$98,'vybavení - Vybavení učebe...'!$C$104:$J$161</definedName>
    <definedName name="_xlnm.Print_Titles" localSheetId="0">'Rekapitulace stavby'!$92:$92</definedName>
    <definedName name="_xlnm.Print_Titles" localSheetId="1">'vybavení - Vybavení učebe...'!$116:$116</definedName>
  </definedNames>
  <calcPr fullCalcOnLoad="1"/>
</workbook>
</file>

<file path=xl/sharedStrings.xml><?xml version="1.0" encoding="utf-8"?>
<sst xmlns="http://schemas.openxmlformats.org/spreadsheetml/2006/main" count="831" uniqueCount="278">
  <si>
    <t>Export Komplet</t>
  </si>
  <si>
    <t/>
  </si>
  <si>
    <t>2.0</t>
  </si>
  <si>
    <t>ZAMOK</t>
  </si>
  <si>
    <t>False</t>
  </si>
  <si>
    <t>{a0600df8-839a-405f-ab4b-af65f432dd70}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</si>
  <si>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</si>
  <si>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</si>
  <si>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</si>
  <si>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</si>
  <si>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</si>
  <si>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</si>
  <si>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</si>
  <si>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</si>
  <si>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1938/42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</si>
  <si>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</si>
  <si>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</si>
  <si>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úprava a změna využití- modulární učebna IB</t>
  </si>
  <si>
    <t>KSO:</t>
  </si>
  <si>
    <t>CC-CZ:</t>
  </si>
  <si>
    <t>Místo:</t>
  </si>
  <si>
    <t>VŠE</t>
  </si>
  <si>
    <t>Datum:</t>
  </si>
  <si>
    <t>31. 7. 2023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</si>
  <si>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</si>
  <si>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</si>
  <si>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</si>
  <si>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</si>
  <si>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</si>
  <si>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</si>
  <si>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</si>
  <si>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</si>
  <si>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</si>
  <si>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</si>
  <si>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</si>
  <si>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</si>
  <si>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</si>
  <si>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</si>
  <si>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</si>
  <si>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</si>
  <si>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</si>
  <si>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</si>
  <si>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</si>
  <si>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</si>
  <si>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</si>
  <si>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</si>
  <si>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</si>
  <si>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</si>
  <si>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</si>
  <si>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</si>
  <si>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</si>
  <si>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</si>
  <si>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</si>
  <si>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</si>
  <si>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</si>
  <si>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</si>
  <si>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</si>
  <si>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</si>
  <si>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</si>
  <si>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</si>
  <si>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</si>
  <si>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</si>
  <si>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</si>
  <si>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</si>
  <si>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</si>
  <si>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</si>
  <si>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</si>
  <si>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</si>
  <si>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</si>
  <si>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</si>
  <si>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</si>
  <si>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</si>
  <si>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</si>
  <si>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</si>
  <si>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</si>
  <si>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</si>
  <si>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</si>
  <si>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</si>
  <si>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</si>
  <si>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vybavení</t>
  </si>
  <si>
    <t>Vybavení učeben- interiér</t>
  </si>
  <si>
    <t>STA</t>
  </si>
  <si>
    <t>1</t>
  </si>
  <si>
    <t>{e37a6afe-26c7-47bd-8996-48286beb3819}</t>
  </si>
  <si>
    <t>2</t>
  </si>
  <si>
    <t>KRYCÍ LIST SOUPISU PRACÍ</t>
  </si>
  <si>
    <t>Objekt:</t>
  </si>
  <si>
    <t>vybavení - Vybavení učeben- interiér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</si>
  <si>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</si>
  <si>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</si>
  <si>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</si>
  <si>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</si>
  <si>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</si>
  <si>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</si>
  <si>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</si>
  <si>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</si>
  <si>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</si>
  <si>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</si>
  <si>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</si>
  <si>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</si>
  <si>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</si>
  <si>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</si>
  <si>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</si>
  <si>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</si>
  <si>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</si>
  <si>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</si>
  <si>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</si>
  <si>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</si>
  <si>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</si>
  <si>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</si>
  <si>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</si>
  <si>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20</t>
  </si>
  <si>
    <t>K</t>
  </si>
  <si>
    <t>mont55310R_01</t>
  </si>
  <si>
    <t>Montáž stolů</t>
  </si>
  <si>
    <t>ks</t>
  </si>
  <si>
    <t>512</t>
  </si>
  <si>
    <t>-1865055569</t>
  </si>
  <si>
    <t>M</t>
  </si>
  <si>
    <t>55310R_01</t>
  </si>
  <si>
    <t>Výškově a sklopně nastavitelný stůl na kolečkách, pevný spodní díl stříkaný hliník, barva RAK 9006, zdvih 710-910, pracovní deska tl. 36 mm, dekor světlý, matový (ne lesklý) dub/borovice</t>
  </si>
  <si>
    <t>-410267441</t>
  </si>
  <si>
    <t>mont55310R_02</t>
  </si>
  <si>
    <t>Montáž kancelářských židlí</t>
  </si>
  <si>
    <t>1238069398</t>
  </si>
  <si>
    <t>55310R_02</t>
  </si>
  <si>
    <t>Kancelářská židle s ergonomickým opěrákem</t>
  </si>
  <si>
    <t>-1550968339</t>
  </si>
  <si>
    <t>22</t>
  </si>
  <si>
    <t>mont55310R_03</t>
  </si>
  <si>
    <t>Montáž konferenčních židlí</t>
  </si>
  <si>
    <t>1609956032</t>
  </si>
  <si>
    <t>3</t>
  </si>
  <si>
    <t>55310R_03</t>
  </si>
  <si>
    <t xml:space="preserve">Konferenční židle, kterou lze jednoduše a rychle spojovat do řad, pomocí plastových spojek, ohnivzdorný potah, stohovatelná, barva antracitová. </t>
  </si>
  <si>
    <t>445352298</t>
  </si>
  <si>
    <t>23</t>
  </si>
  <si>
    <t>mont55310R_04</t>
  </si>
  <si>
    <t>Montáž plastových spojek</t>
  </si>
  <si>
    <t>1857251694</t>
  </si>
  <si>
    <t>55310R_04</t>
  </si>
  <si>
    <t>Plastová spojka pro konferenční židle, barva antracit.</t>
  </si>
  <si>
    <t>1501061058</t>
  </si>
  <si>
    <t>24</t>
  </si>
  <si>
    <t>mont55310R_05</t>
  </si>
  <si>
    <t>Montáž vozíku</t>
  </si>
  <si>
    <t>-612380421</t>
  </si>
  <si>
    <t>5</t>
  </si>
  <si>
    <t>55310R_05</t>
  </si>
  <si>
    <t>Praktický vozík k přesunu a skladování konferenčních židlí (viz výše), kapacita až 25 židlí, materiál ocel.</t>
  </si>
  <si>
    <t>415070353</t>
  </si>
  <si>
    <t>VV</t>
  </si>
  <si>
    <t>0,00277777777777778*1800 'Přepočtené koeficientem množství</t>
  </si>
  <si>
    <t>25</t>
  </si>
  <si>
    <t>mont55310R_06 a 07</t>
  </si>
  <si>
    <t>Montáž rozdělovače místností</t>
  </si>
  <si>
    <t>959250506</t>
  </si>
  <si>
    <t>6</t>
  </si>
  <si>
    <t>55310R_06</t>
  </si>
  <si>
    <t>Rozdělovač  místností, 3 dílný (spojení - přezky), barva dle výběru investora, materiál polyester a ocel, rozměr 260 x 183 cm, hmotnost do 7 kg.</t>
  </si>
  <si>
    <t>262802797</t>
  </si>
  <si>
    <t>7</t>
  </si>
  <si>
    <t>55310R_07</t>
  </si>
  <si>
    <t>-243925919</t>
  </si>
  <si>
    <t>26</t>
  </si>
  <si>
    <t>mont55310R_08</t>
  </si>
  <si>
    <t>Montáž mag. tabule</t>
  </si>
  <si>
    <t>1684281834</t>
  </si>
  <si>
    <t>8</t>
  </si>
  <si>
    <t>55310R_08</t>
  </si>
  <si>
    <t xml:space="preserve">Skleněná magnetická popisovatelná tabule na zeď, rozměr 100 x 150 cm, bezpečnostní sklo, </t>
  </si>
  <si>
    <t>1224296703</t>
  </si>
  <si>
    <t>27</t>
  </si>
  <si>
    <t>mont55310R_09</t>
  </si>
  <si>
    <t xml:space="preserve">Montáž mag.tabule </t>
  </si>
  <si>
    <t>1456331588</t>
  </si>
  <si>
    <t>9</t>
  </si>
  <si>
    <t>55310R_09</t>
  </si>
  <si>
    <t>Skleněná magnetická popisovatelná tabule na zeď, rozměr 120 x 180 cm, bezpečnostní sklo, barva upřesněna na stavbě.</t>
  </si>
  <si>
    <t>-396358120</t>
  </si>
  <si>
    <t>28</t>
  </si>
  <si>
    <t>mont55310R_10</t>
  </si>
  <si>
    <t>Montáž kulatého stolu</t>
  </si>
  <si>
    <t>887374081</t>
  </si>
  <si>
    <t>10</t>
  </si>
  <si>
    <t>53310R_10</t>
  </si>
  <si>
    <t xml:space="preserve">Kulatý stůl, průměr 1600 mm, výška 740 mm, tl. desky 25 mm, pevná podnož, materiál ocel, barva RAL 9005, materiál desky lamino, dekor desky světlý, matový (ne lesklý) dub/borovice.    </t>
  </si>
  <si>
    <t>1354209154</t>
  </si>
  <si>
    <t>29</t>
  </si>
  <si>
    <t>mont55310R_11</t>
  </si>
  <si>
    <t>Montáž pohovky</t>
  </si>
  <si>
    <t>1677124724</t>
  </si>
  <si>
    <t>11</t>
  </si>
  <si>
    <t>55310R_11</t>
  </si>
  <si>
    <t>Dvoumístná látková pohovka, kovové pružiny, potah z probarvené polyesterové látky (100% polyester), hladce tkaný, dvouodstínový efekt, potah snadno odnímatelný a pratelný, rám překližka, dřevotříska, vrstvené dřevo, čalounění materiál vatování z dutého po</t>
  </si>
  <si>
    <t>-976203410</t>
  </si>
  <si>
    <t>30</t>
  </si>
  <si>
    <t>mont55310R_12</t>
  </si>
  <si>
    <t>Montáž konferenčního stolku</t>
  </si>
  <si>
    <t>1778673764</t>
  </si>
  <si>
    <t>12</t>
  </si>
  <si>
    <t>55310R_12</t>
  </si>
  <si>
    <t>Konferenční / odkládací stolek 55 x 55 cm, dřevěný, odstín bílá.</t>
  </si>
  <si>
    <t>2005487835</t>
  </si>
  <si>
    <t>31</t>
  </si>
  <si>
    <t>mont55310R_13</t>
  </si>
  <si>
    <t>Montáž stolu</t>
  </si>
  <si>
    <t>1242470076</t>
  </si>
  <si>
    <t>13</t>
  </si>
  <si>
    <t>55310R_13</t>
  </si>
  <si>
    <t>Stůl 80 x 45 cm, spodní díl stříkaná ocel, barva RAK 9006, pracovní deska tl. 36 mm, čelní deska nad pracovní plochou, výška 15 cm, dekor světlý, matový (ne lesklý) dub/borovice. Doplnění o lakovaný ocelový rošt na kabely, šířka 100 mm a silovou zásuvkou.</t>
  </si>
  <si>
    <t>-313624906</t>
  </si>
  <si>
    <t>32</t>
  </si>
  <si>
    <t>mont55310R_14</t>
  </si>
  <si>
    <t>Osazení lednice</t>
  </si>
  <si>
    <t>-109248118</t>
  </si>
  <si>
    <t>14</t>
  </si>
  <si>
    <t>55310R_14</t>
  </si>
  <si>
    <t>Kombinovaná lednice s mrazákem</t>
  </si>
  <si>
    <t>1117728400</t>
  </si>
  <si>
    <t>33</t>
  </si>
  <si>
    <t>mont55310R_15</t>
  </si>
  <si>
    <t>Osazení mikrovlnné trouby</t>
  </si>
  <si>
    <t>-1641866931</t>
  </si>
  <si>
    <t>55310R_15</t>
  </si>
  <si>
    <t>Multifunkční mikrovlnná trouba s dotykovým ovládáním.</t>
  </si>
  <si>
    <t>-484309627</t>
  </si>
  <si>
    <t>34</t>
  </si>
  <si>
    <t>mont55310R_16</t>
  </si>
  <si>
    <t>Osazení konvice</t>
  </si>
  <si>
    <t>1800975203</t>
  </si>
  <si>
    <t>16</t>
  </si>
  <si>
    <t>55310R_16</t>
  </si>
  <si>
    <t>Nerezová konvice, objem 1,7 l, skrytá topná spirála , příkon 2200 W, ochrana proti přehřátí, otočný podstavec.</t>
  </si>
  <si>
    <t>1891876105</t>
  </si>
  <si>
    <t>35</t>
  </si>
  <si>
    <t>mont55310R_17</t>
  </si>
  <si>
    <t>Osazení a montáž s připojením vestavěné myčky</t>
  </si>
  <si>
    <t>-595963120</t>
  </si>
  <si>
    <t>17</t>
  </si>
  <si>
    <t>55310R_17</t>
  </si>
  <si>
    <t>Vestavěná myčka na nádobí</t>
  </si>
  <si>
    <t>-1121512016</t>
  </si>
  <si>
    <t>36</t>
  </si>
  <si>
    <t>mont55310R_18</t>
  </si>
  <si>
    <t>Osazení sady nádobí</t>
  </si>
  <si>
    <t>kpl</t>
  </si>
  <si>
    <t>-1420230860</t>
  </si>
  <si>
    <t>18</t>
  </si>
  <si>
    <t>55310R_18</t>
  </si>
  <si>
    <t>Sada nádobí</t>
  </si>
  <si>
    <t>2031149816</t>
  </si>
  <si>
    <t>37</t>
  </si>
  <si>
    <t>mont55310R_19</t>
  </si>
  <si>
    <t>Montáž a připojení kuchyňské linky</t>
  </si>
  <si>
    <t>-2074938766</t>
  </si>
  <si>
    <t>19</t>
  </si>
  <si>
    <t>55310R_19</t>
  </si>
  <si>
    <t xml:space="preserve">kuchyňská linka + nerezový dřez + nerezový sifon, délka 1050 </t>
  </si>
  <si>
    <t>684100649</t>
  </si>
  <si>
    <t>P</t>
  </si>
  <si>
    <t>Poznámka k položce:
viz výkres (seznam nábytku)</t>
  </si>
  <si>
    <t>38</t>
  </si>
  <si>
    <t>mont55310R_20</t>
  </si>
  <si>
    <t>Montáž kuchyňské skříňky na nádobí</t>
  </si>
  <si>
    <t>1089811365</t>
  </si>
  <si>
    <t>39</t>
  </si>
  <si>
    <t>55310R_20</t>
  </si>
  <si>
    <t xml:space="preserve">kuchyňská skříňka na nádobí  1,5 x 2 x 0,45 m ( výška x délka x šířka) </t>
  </si>
  <si>
    <t>-1430433017</t>
  </si>
  <si>
    <t>40</t>
  </si>
  <si>
    <t>mont55310R_21</t>
  </si>
  <si>
    <t>Montáž pracovního stolu</t>
  </si>
  <si>
    <t>-705856671</t>
  </si>
  <si>
    <t>41</t>
  </si>
  <si>
    <t>55310R_21</t>
  </si>
  <si>
    <t xml:space="preserve">Výškově nastavitelný stůl, pevný spodní díl stříkaný hliník, barva RAK 9006,  zdvih 710-910, pracovní deska tl. 36 mm, 120x80 cm, dekor světlý, matový (ne lesklý) dub/borovice.    </t>
  </si>
  <si>
    <t>-1054426757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</si>
</sst>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1938/42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Stavební úprava a změna využití- modulární učebna IB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VŠE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31. 7. 2023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'vybavení - Vybavení učebe...'!J30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'vybavení - Vybavení učebe...'!P117</f>
        <v>0</v>
      </c>
      <c r="AV95" s="125">
        <f>'vybavení - Vybavení učebe...'!J33</f>
        <v>0</v>
      </c>
      <c r="AW95" s="125">
        <f>'vybavení - Vybavení učebe...'!J34</f>
        <v>0</v>
      </c>
      <c r="AX95" s="125">
        <f>'vybavení - Vybavení učebe...'!J35</f>
        <v>0</v>
      </c>
      <c r="AY95" s="125">
        <f>'vybavení - Vybavení učebe...'!J36</f>
        <v>0</v>
      </c>
      <c r="AZ95" s="125">
        <f>'vybavení - Vybavení učebe...'!F33</f>
        <v>0</v>
      </c>
      <c r="BA95" s="125">
        <f>'vybavení - Vybavení učebe...'!F34</f>
        <v>0</v>
      </c>
      <c r="BB95" s="125">
        <f>'vybavení - Vybavení učebe...'!F35</f>
        <v>0</v>
      </c>
      <c r="BC95" s="125">
        <f>'vybavení - Vybavení učebe...'!F36</f>
        <v>0</v>
      </c>
      <c r="BD95" s="127">
        <f>'vybavení - Vybavení učebe...'!F37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vybavení - Vybavení učeb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84</v>
      </c>
    </row>
    <row r="4" spans="2:46" s="1" customFormat="1" ht="24.95" customHeight="1">
      <c r="B4" s="17"/>
      <c r="D4" s="131" t="s">
        <v>85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Stavební úprava a změna využití- modulární učebna IB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31. 7. 2023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27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28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30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27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32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27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34</v>
      </c>
      <c r="E30" s="35"/>
      <c r="F30" s="35"/>
      <c r="G30" s="35"/>
      <c r="H30" s="35"/>
      <c r="I30" s="35"/>
      <c r="J30" s="144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36</v>
      </c>
      <c r="G32" s="35"/>
      <c r="H32" s="35"/>
      <c r="I32" s="145" t="s">
        <v>35</v>
      </c>
      <c r="J32" s="145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38</v>
      </c>
      <c r="E33" s="133" t="s">
        <v>39</v>
      </c>
      <c r="F33" s="147">
        <f>ROUND((SUM(BE117:BE161)),2)</f>
        <v>0</v>
      </c>
      <c r="G33" s="35"/>
      <c r="H33" s="35"/>
      <c r="I33" s="148">
        <v>0.21</v>
      </c>
      <c r="J33" s="147">
        <f>ROUND(((SUM(BE117:BE161))*I33),2)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40</v>
      </c>
      <c r="F34" s="147">
        <f>ROUND((SUM(BF117:BF161)),2)</f>
        <v>0</v>
      </c>
      <c r="G34" s="35"/>
      <c r="H34" s="35"/>
      <c r="I34" s="148">
        <v>0.15</v>
      </c>
      <c r="J34" s="147">
        <f>ROUND(((SUM(BF117:BF161))*I34),2)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41</v>
      </c>
      <c r="F35" s="147">
        <f>ROUND((SUM(BG117:BG161)),2)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42</v>
      </c>
      <c r="F36" s="147">
        <f>ROUND((SUM(BH117:BH161)),2)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43</v>
      </c>
      <c r="F37" s="147">
        <f>ROUND((SUM(BI117:BI161)),2)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44</v>
      </c>
      <c r="E39" s="151"/>
      <c r="F39" s="151"/>
      <c r="G39" s="152" t="s">
        <v>45</v>
      </c>
      <c r="H39" s="153" t="s">
        <v>46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47</v>
      </c>
      <c r="E50" s="157"/>
      <c r="F50" s="157"/>
      <c r="G50" s="156" t="s">
        <v>48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49</v>
      </c>
      <c r="E61" s="159"/>
      <c r="F61" s="160" t="s">
        <v>50</v>
      </c>
      <c r="G61" s="158" t="s">
        <v>49</v>
      </c>
      <c r="H61" s="159"/>
      <c r="I61" s="159"/>
      <c r="J61" s="161" t="s">
        <v>50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51</v>
      </c>
      <c r="E65" s="162"/>
      <c r="F65" s="162"/>
      <c r="G65" s="156" t="s">
        <v>52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49</v>
      </c>
      <c r="E76" s="159"/>
      <c r="F76" s="160" t="s">
        <v>50</v>
      </c>
      <c r="G76" s="158" t="s">
        <v>49</v>
      </c>
      <c r="H76" s="159"/>
      <c r="I76" s="159"/>
      <c r="J76" s="161" t="s">
        <v>50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Stavební úprava a změna využití- modulární učebna IB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vybavení - Vybavení učeben- interiér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VŠE</v>
      </c>
      <c r="G89" s="37"/>
      <c r="H89" s="37"/>
      <c r="I89" s="29" t="s">
        <v>22</v>
      </c>
      <c r="J89" s="76" t="str">
        <f>IF(J12="","",J12)</f>
        <v>31. 7. 2023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89</v>
      </c>
      <c r="D94" s="169"/>
      <c r="E94" s="169"/>
      <c r="F94" s="169"/>
      <c r="G94" s="169"/>
      <c r="H94" s="169"/>
      <c r="I94" s="169"/>
      <c r="J94" s="170" t="s">
        <v>90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91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92</v>
      </c>
    </row>
    <row r="97" spans="1:31" s="9" customFormat="1" ht="24.95" customHeight="1">
      <c r="A97" s="9"/>
      <c r="B97" s="172"/>
      <c r="C97" s="173"/>
      <c r="D97" s="174" t="s">
        <v>93</v>
      </c>
      <c r="E97" s="175"/>
      <c r="F97" s="175"/>
      <c r="G97" s="175"/>
      <c r="H97" s="175"/>
      <c r="I97" s="175"/>
      <c r="J97" s="176">
        <f>J118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94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67" t="str">
        <f>E7</f>
        <v>Stavební úprava a změna využití- modulární učebna IB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86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vybavení - Vybavení učeben- interiér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>VŠE</v>
      </c>
      <c r="G111" s="37"/>
      <c r="H111" s="37"/>
      <c r="I111" s="29" t="s">
        <v>22</v>
      </c>
      <c r="J111" s="76" t="str">
        <f>IF(J12="","",J12)</f>
        <v>31. 7. 2023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30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29" t="s">
        <v>32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78"/>
      <c r="B116" s="179"/>
      <c r="C116" s="180" t="s">
        <v>95</v>
      </c>
      <c r="D116" s="181" t="s">
        <v>59</v>
      </c>
      <c r="E116" s="181" t="s">
        <v>55</v>
      </c>
      <c r="F116" s="181" t="s">
        <v>56</v>
      </c>
      <c r="G116" s="181" t="s">
        <v>96</v>
      </c>
      <c r="H116" s="181" t="s">
        <v>97</v>
      </c>
      <c r="I116" s="181" t="s">
        <v>98</v>
      </c>
      <c r="J116" s="182" t="s">
        <v>90</v>
      </c>
      <c r="K116" s="183" t="s">
        <v>99</v>
      </c>
      <c r="L116" s="184"/>
      <c r="M116" s="97" t="s">
        <v>1</v>
      </c>
      <c r="N116" s="98" t="s">
        <v>38</v>
      </c>
      <c r="O116" s="98" t="s">
        <v>100</v>
      </c>
      <c r="P116" s="98" t="s">
        <v>101</v>
      </c>
      <c r="Q116" s="98" t="s">
        <v>102</v>
      </c>
      <c r="R116" s="98" t="s">
        <v>103</v>
      </c>
      <c r="S116" s="98" t="s">
        <v>104</v>
      </c>
      <c r="T116" s="99" t="s">
        <v>105</v>
      </c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</row>
    <row r="117" spans="1:63" s="2" customFormat="1" ht="22.8" customHeight="1">
      <c r="A117" s="35"/>
      <c r="B117" s="36"/>
      <c r="C117" s="104" t="s">
        <v>106</v>
      </c>
      <c r="D117" s="37"/>
      <c r="E117" s="37"/>
      <c r="F117" s="37"/>
      <c r="G117" s="37"/>
      <c r="H117" s="37"/>
      <c r="I117" s="37"/>
      <c r="J117" s="185">
        <f>BK117</f>
        <v>0</v>
      </c>
      <c r="K117" s="37"/>
      <c r="L117" s="41"/>
      <c r="M117" s="100"/>
      <c r="N117" s="186"/>
      <c r="O117" s="101"/>
      <c r="P117" s="187">
        <f>P118</f>
        <v>0</v>
      </c>
      <c r="Q117" s="101"/>
      <c r="R117" s="187">
        <f>R118</f>
        <v>0</v>
      </c>
      <c r="S117" s="101"/>
      <c r="T117" s="18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73</v>
      </c>
      <c r="AU117" s="14" t="s">
        <v>92</v>
      </c>
      <c r="BK117" s="189">
        <f>BK118</f>
        <v>0</v>
      </c>
    </row>
    <row r="118" spans="1:63" s="11" customFormat="1" ht="25.9" customHeight="1">
      <c r="A118" s="11"/>
      <c r="B118" s="190"/>
      <c r="C118" s="191"/>
      <c r="D118" s="192" t="s">
        <v>73</v>
      </c>
      <c r="E118" s="193" t="s">
        <v>107</v>
      </c>
      <c r="F118" s="193" t="s">
        <v>108</v>
      </c>
      <c r="G118" s="191"/>
      <c r="H118" s="191"/>
      <c r="I118" s="194"/>
      <c r="J118" s="195">
        <f>BK118</f>
        <v>0</v>
      </c>
      <c r="K118" s="191"/>
      <c r="L118" s="196"/>
      <c r="M118" s="197"/>
      <c r="N118" s="198"/>
      <c r="O118" s="198"/>
      <c r="P118" s="199">
        <f>SUM(P119:P161)</f>
        <v>0</v>
      </c>
      <c r="Q118" s="198"/>
      <c r="R118" s="199">
        <f>SUM(R119:R161)</f>
        <v>0</v>
      </c>
      <c r="S118" s="198"/>
      <c r="T118" s="200">
        <f>SUM(T119:T161)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1" t="s">
        <v>109</v>
      </c>
      <c r="AT118" s="202" t="s">
        <v>73</v>
      </c>
      <c r="AU118" s="202" t="s">
        <v>74</v>
      </c>
      <c r="AY118" s="201" t="s">
        <v>110</v>
      </c>
      <c r="BK118" s="203">
        <f>SUM(BK119:BK161)</f>
        <v>0</v>
      </c>
    </row>
    <row r="119" spans="1:65" s="2" customFormat="1" ht="16.5" customHeight="1">
      <c r="A119" s="35"/>
      <c r="B119" s="36"/>
      <c r="C119" s="204" t="s">
        <v>111</v>
      </c>
      <c r="D119" s="204" t="s">
        <v>112</v>
      </c>
      <c r="E119" s="205" t="s">
        <v>113</v>
      </c>
      <c r="F119" s="206" t="s">
        <v>114</v>
      </c>
      <c r="G119" s="207" t="s">
        <v>115</v>
      </c>
      <c r="H119" s="208">
        <v>40</v>
      </c>
      <c r="I119" s="209"/>
      <c r="J119" s="210">
        <f>ROUND(I119*H119,2)</f>
        <v>0</v>
      </c>
      <c r="K119" s="211"/>
      <c r="L119" s="41"/>
      <c r="M119" s="212" t="s">
        <v>1</v>
      </c>
      <c r="N119" s="213" t="s">
        <v>39</v>
      </c>
      <c r="O119" s="88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6" t="s">
        <v>116</v>
      </c>
      <c r="AT119" s="216" t="s">
        <v>112</v>
      </c>
      <c r="AU119" s="216" t="s">
        <v>82</v>
      </c>
      <c r="AY119" s="14" t="s">
        <v>110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4" t="s">
        <v>82</v>
      </c>
      <c r="BK119" s="217">
        <f>ROUND(I119*H119,2)</f>
        <v>0</v>
      </c>
      <c r="BL119" s="14" t="s">
        <v>116</v>
      </c>
      <c r="BM119" s="216" t="s">
        <v>117</v>
      </c>
    </row>
    <row r="120" spans="1:65" s="2" customFormat="1" ht="55.5" customHeight="1">
      <c r="A120" s="35"/>
      <c r="B120" s="36"/>
      <c r="C120" s="218" t="s">
        <v>82</v>
      </c>
      <c r="D120" s="218" t="s">
        <v>118</v>
      </c>
      <c r="E120" s="219" t="s">
        <v>119</v>
      </c>
      <c r="F120" s="220" t="s">
        <v>120</v>
      </c>
      <c r="G120" s="221" t="s">
        <v>115</v>
      </c>
      <c r="H120" s="222">
        <v>40</v>
      </c>
      <c r="I120" s="223"/>
      <c r="J120" s="224">
        <f>ROUND(I120*H120,2)</f>
        <v>0</v>
      </c>
      <c r="K120" s="225"/>
      <c r="L120" s="226"/>
      <c r="M120" s="227" t="s">
        <v>1</v>
      </c>
      <c r="N120" s="228" t="s">
        <v>39</v>
      </c>
      <c r="O120" s="8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6" t="s">
        <v>116</v>
      </c>
      <c r="AT120" s="216" t="s">
        <v>118</v>
      </c>
      <c r="AU120" s="216" t="s">
        <v>82</v>
      </c>
      <c r="AY120" s="14" t="s">
        <v>110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4" t="s">
        <v>82</v>
      </c>
      <c r="BK120" s="217">
        <f>ROUND(I120*H120,2)</f>
        <v>0</v>
      </c>
      <c r="BL120" s="14" t="s">
        <v>116</v>
      </c>
      <c r="BM120" s="216" t="s">
        <v>121</v>
      </c>
    </row>
    <row r="121" spans="1:65" s="2" customFormat="1" ht="16.5" customHeight="1">
      <c r="A121" s="35"/>
      <c r="B121" s="36"/>
      <c r="C121" s="204" t="s">
        <v>7</v>
      </c>
      <c r="D121" s="204" t="s">
        <v>112</v>
      </c>
      <c r="E121" s="205" t="s">
        <v>122</v>
      </c>
      <c r="F121" s="206" t="s">
        <v>123</v>
      </c>
      <c r="G121" s="207" t="s">
        <v>115</v>
      </c>
      <c r="H121" s="208">
        <v>180</v>
      </c>
      <c r="I121" s="209"/>
      <c r="J121" s="210">
        <f>ROUND(I121*H121,2)</f>
        <v>0</v>
      </c>
      <c r="K121" s="211"/>
      <c r="L121" s="41"/>
      <c r="M121" s="212" t="s">
        <v>1</v>
      </c>
      <c r="N121" s="213" t="s">
        <v>39</v>
      </c>
      <c r="O121" s="8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116</v>
      </c>
      <c r="AT121" s="216" t="s">
        <v>112</v>
      </c>
      <c r="AU121" s="216" t="s">
        <v>82</v>
      </c>
      <c r="AY121" s="14" t="s">
        <v>110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4" t="s">
        <v>82</v>
      </c>
      <c r="BK121" s="217">
        <f>ROUND(I121*H121,2)</f>
        <v>0</v>
      </c>
      <c r="BL121" s="14" t="s">
        <v>116</v>
      </c>
      <c r="BM121" s="216" t="s">
        <v>124</v>
      </c>
    </row>
    <row r="122" spans="1:65" s="2" customFormat="1" ht="16.5" customHeight="1">
      <c r="A122" s="35"/>
      <c r="B122" s="36"/>
      <c r="C122" s="218" t="s">
        <v>84</v>
      </c>
      <c r="D122" s="218" t="s">
        <v>118</v>
      </c>
      <c r="E122" s="219" t="s">
        <v>125</v>
      </c>
      <c r="F122" s="220" t="s">
        <v>126</v>
      </c>
      <c r="G122" s="221" t="s">
        <v>115</v>
      </c>
      <c r="H122" s="222">
        <v>180</v>
      </c>
      <c r="I122" s="223"/>
      <c r="J122" s="224">
        <f>ROUND(I122*H122,2)</f>
        <v>0</v>
      </c>
      <c r="K122" s="225"/>
      <c r="L122" s="226"/>
      <c r="M122" s="227" t="s">
        <v>1</v>
      </c>
      <c r="N122" s="228" t="s">
        <v>39</v>
      </c>
      <c r="O122" s="8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6" t="s">
        <v>116</v>
      </c>
      <c r="AT122" s="216" t="s">
        <v>118</v>
      </c>
      <c r="AU122" s="216" t="s">
        <v>82</v>
      </c>
      <c r="AY122" s="14" t="s">
        <v>110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4" t="s">
        <v>82</v>
      </c>
      <c r="BK122" s="217">
        <f>ROUND(I122*H122,2)</f>
        <v>0</v>
      </c>
      <c r="BL122" s="14" t="s">
        <v>116</v>
      </c>
      <c r="BM122" s="216" t="s">
        <v>127</v>
      </c>
    </row>
    <row r="123" spans="1:65" s="2" customFormat="1" ht="16.5" customHeight="1">
      <c r="A123" s="35"/>
      <c r="B123" s="36"/>
      <c r="C123" s="204" t="s">
        <v>128</v>
      </c>
      <c r="D123" s="204" t="s">
        <v>112</v>
      </c>
      <c r="E123" s="205" t="s">
        <v>129</v>
      </c>
      <c r="F123" s="206" t="s">
        <v>130</v>
      </c>
      <c r="G123" s="207" t="s">
        <v>115</v>
      </c>
      <c r="H123" s="208">
        <v>164</v>
      </c>
      <c r="I123" s="209"/>
      <c r="J123" s="210">
        <f>ROUND(I123*H123,2)</f>
        <v>0</v>
      </c>
      <c r="K123" s="211"/>
      <c r="L123" s="41"/>
      <c r="M123" s="212" t="s">
        <v>1</v>
      </c>
      <c r="N123" s="213" t="s">
        <v>39</v>
      </c>
      <c r="O123" s="8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6" t="s">
        <v>116</v>
      </c>
      <c r="AT123" s="216" t="s">
        <v>112</v>
      </c>
      <c r="AU123" s="216" t="s">
        <v>82</v>
      </c>
      <c r="AY123" s="14" t="s">
        <v>110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4" t="s">
        <v>82</v>
      </c>
      <c r="BK123" s="217">
        <f>ROUND(I123*H123,2)</f>
        <v>0</v>
      </c>
      <c r="BL123" s="14" t="s">
        <v>116</v>
      </c>
      <c r="BM123" s="216" t="s">
        <v>131</v>
      </c>
    </row>
    <row r="124" spans="1:65" s="2" customFormat="1" ht="44.25" customHeight="1">
      <c r="A124" s="35"/>
      <c r="B124" s="36"/>
      <c r="C124" s="218" t="s">
        <v>132</v>
      </c>
      <c r="D124" s="218" t="s">
        <v>118</v>
      </c>
      <c r="E124" s="219" t="s">
        <v>133</v>
      </c>
      <c r="F124" s="220" t="s">
        <v>134</v>
      </c>
      <c r="G124" s="221" t="s">
        <v>115</v>
      </c>
      <c r="H124" s="222">
        <v>164</v>
      </c>
      <c r="I124" s="223"/>
      <c r="J124" s="224">
        <f>ROUND(I124*H124,2)</f>
        <v>0</v>
      </c>
      <c r="K124" s="225"/>
      <c r="L124" s="226"/>
      <c r="M124" s="227" t="s">
        <v>1</v>
      </c>
      <c r="N124" s="228" t="s">
        <v>39</v>
      </c>
      <c r="O124" s="8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6" t="s">
        <v>116</v>
      </c>
      <c r="AT124" s="216" t="s">
        <v>118</v>
      </c>
      <c r="AU124" s="216" t="s">
        <v>82</v>
      </c>
      <c r="AY124" s="14" t="s">
        <v>110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4" t="s">
        <v>82</v>
      </c>
      <c r="BK124" s="217">
        <f>ROUND(I124*H124,2)</f>
        <v>0</v>
      </c>
      <c r="BL124" s="14" t="s">
        <v>116</v>
      </c>
      <c r="BM124" s="216" t="s">
        <v>135</v>
      </c>
    </row>
    <row r="125" spans="1:65" s="2" customFormat="1" ht="16.5" customHeight="1">
      <c r="A125" s="35"/>
      <c r="B125" s="36"/>
      <c r="C125" s="204" t="s">
        <v>136</v>
      </c>
      <c r="D125" s="204" t="s">
        <v>112</v>
      </c>
      <c r="E125" s="205" t="s">
        <v>137</v>
      </c>
      <c r="F125" s="206" t="s">
        <v>138</v>
      </c>
      <c r="G125" s="207" t="s">
        <v>115</v>
      </c>
      <c r="H125" s="208">
        <v>85</v>
      </c>
      <c r="I125" s="209"/>
      <c r="J125" s="210">
        <f>ROUND(I125*H125,2)</f>
        <v>0</v>
      </c>
      <c r="K125" s="211"/>
      <c r="L125" s="41"/>
      <c r="M125" s="212" t="s">
        <v>1</v>
      </c>
      <c r="N125" s="213" t="s">
        <v>39</v>
      </c>
      <c r="O125" s="88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6" t="s">
        <v>116</v>
      </c>
      <c r="AT125" s="216" t="s">
        <v>112</v>
      </c>
      <c r="AU125" s="216" t="s">
        <v>82</v>
      </c>
      <c r="AY125" s="14" t="s">
        <v>110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4" t="s">
        <v>82</v>
      </c>
      <c r="BK125" s="217">
        <f>ROUND(I125*H125,2)</f>
        <v>0</v>
      </c>
      <c r="BL125" s="14" t="s">
        <v>116</v>
      </c>
      <c r="BM125" s="216" t="s">
        <v>139</v>
      </c>
    </row>
    <row r="126" spans="1:65" s="2" customFormat="1" ht="21.75" customHeight="1">
      <c r="A126" s="35"/>
      <c r="B126" s="36"/>
      <c r="C126" s="218" t="s">
        <v>109</v>
      </c>
      <c r="D126" s="218" t="s">
        <v>118</v>
      </c>
      <c r="E126" s="219" t="s">
        <v>140</v>
      </c>
      <c r="F126" s="220" t="s">
        <v>141</v>
      </c>
      <c r="G126" s="221" t="s">
        <v>115</v>
      </c>
      <c r="H126" s="222">
        <v>85</v>
      </c>
      <c r="I126" s="223"/>
      <c r="J126" s="224">
        <f>ROUND(I126*H126,2)</f>
        <v>0</v>
      </c>
      <c r="K126" s="225"/>
      <c r="L126" s="226"/>
      <c r="M126" s="227" t="s">
        <v>1</v>
      </c>
      <c r="N126" s="228" t="s">
        <v>39</v>
      </c>
      <c r="O126" s="8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6" t="s">
        <v>116</v>
      </c>
      <c r="AT126" s="216" t="s">
        <v>118</v>
      </c>
      <c r="AU126" s="216" t="s">
        <v>82</v>
      </c>
      <c r="AY126" s="14" t="s">
        <v>110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4" t="s">
        <v>82</v>
      </c>
      <c r="BK126" s="217">
        <f>ROUND(I126*H126,2)</f>
        <v>0</v>
      </c>
      <c r="BL126" s="14" t="s">
        <v>116</v>
      </c>
      <c r="BM126" s="216" t="s">
        <v>142</v>
      </c>
    </row>
    <row r="127" spans="1:65" s="2" customFormat="1" ht="16.5" customHeight="1">
      <c r="A127" s="35"/>
      <c r="B127" s="36"/>
      <c r="C127" s="204" t="s">
        <v>143</v>
      </c>
      <c r="D127" s="204" t="s">
        <v>112</v>
      </c>
      <c r="E127" s="205" t="s">
        <v>144</v>
      </c>
      <c r="F127" s="206" t="s">
        <v>145</v>
      </c>
      <c r="G127" s="207" t="s">
        <v>115</v>
      </c>
      <c r="H127" s="208">
        <v>5</v>
      </c>
      <c r="I127" s="209"/>
      <c r="J127" s="210">
        <f>ROUND(I127*H127,2)</f>
        <v>0</v>
      </c>
      <c r="K127" s="211"/>
      <c r="L127" s="41"/>
      <c r="M127" s="212" t="s">
        <v>1</v>
      </c>
      <c r="N127" s="213" t="s">
        <v>39</v>
      </c>
      <c r="O127" s="88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6" t="s">
        <v>116</v>
      </c>
      <c r="AT127" s="216" t="s">
        <v>112</v>
      </c>
      <c r="AU127" s="216" t="s">
        <v>82</v>
      </c>
      <c r="AY127" s="14" t="s">
        <v>110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4" t="s">
        <v>82</v>
      </c>
      <c r="BK127" s="217">
        <f>ROUND(I127*H127,2)</f>
        <v>0</v>
      </c>
      <c r="BL127" s="14" t="s">
        <v>116</v>
      </c>
      <c r="BM127" s="216" t="s">
        <v>146</v>
      </c>
    </row>
    <row r="128" spans="1:65" s="2" customFormat="1" ht="33" customHeight="1">
      <c r="A128" s="35"/>
      <c r="B128" s="36"/>
      <c r="C128" s="218" t="s">
        <v>147</v>
      </c>
      <c r="D128" s="218" t="s">
        <v>118</v>
      </c>
      <c r="E128" s="219" t="s">
        <v>148</v>
      </c>
      <c r="F128" s="220" t="s">
        <v>149</v>
      </c>
      <c r="G128" s="221" t="s">
        <v>115</v>
      </c>
      <c r="H128" s="222">
        <v>5</v>
      </c>
      <c r="I128" s="223"/>
      <c r="J128" s="224">
        <f>ROUND(I128*H128,2)</f>
        <v>0</v>
      </c>
      <c r="K128" s="225"/>
      <c r="L128" s="226"/>
      <c r="M128" s="227" t="s">
        <v>1</v>
      </c>
      <c r="N128" s="228" t="s">
        <v>39</v>
      </c>
      <c r="O128" s="8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6" t="s">
        <v>116</v>
      </c>
      <c r="AT128" s="216" t="s">
        <v>118</v>
      </c>
      <c r="AU128" s="216" t="s">
        <v>82</v>
      </c>
      <c r="AY128" s="14" t="s">
        <v>110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4" t="s">
        <v>82</v>
      </c>
      <c r="BK128" s="217">
        <f>ROUND(I128*H128,2)</f>
        <v>0</v>
      </c>
      <c r="BL128" s="14" t="s">
        <v>116</v>
      </c>
      <c r="BM128" s="216" t="s">
        <v>150</v>
      </c>
    </row>
    <row r="129" spans="1:51" s="12" customFormat="1" ht="12">
      <c r="A129" s="12"/>
      <c r="B129" s="229"/>
      <c r="C129" s="230"/>
      <c r="D129" s="231" t="s">
        <v>151</v>
      </c>
      <c r="E129" s="230"/>
      <c r="F129" s="232" t="s">
        <v>152</v>
      </c>
      <c r="G129" s="230"/>
      <c r="H129" s="233">
        <v>5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9" t="s">
        <v>151</v>
      </c>
      <c r="AU129" s="239" t="s">
        <v>82</v>
      </c>
      <c r="AV129" s="12" t="s">
        <v>84</v>
      </c>
      <c r="AW129" s="12" t="s">
        <v>4</v>
      </c>
      <c r="AX129" s="12" t="s">
        <v>82</v>
      </c>
      <c r="AY129" s="239" t="s">
        <v>110</v>
      </c>
    </row>
    <row r="130" spans="1:65" s="2" customFormat="1" ht="24.15" customHeight="1">
      <c r="A130" s="35"/>
      <c r="B130" s="36"/>
      <c r="C130" s="204" t="s">
        <v>153</v>
      </c>
      <c r="D130" s="204" t="s">
        <v>112</v>
      </c>
      <c r="E130" s="205" t="s">
        <v>154</v>
      </c>
      <c r="F130" s="206" t="s">
        <v>155</v>
      </c>
      <c r="G130" s="207" t="s">
        <v>115</v>
      </c>
      <c r="H130" s="208">
        <v>75</v>
      </c>
      <c r="I130" s="209"/>
      <c r="J130" s="210">
        <f>ROUND(I130*H130,2)</f>
        <v>0</v>
      </c>
      <c r="K130" s="211"/>
      <c r="L130" s="41"/>
      <c r="M130" s="212" t="s">
        <v>1</v>
      </c>
      <c r="N130" s="213" t="s">
        <v>39</v>
      </c>
      <c r="O130" s="8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6" t="s">
        <v>116</v>
      </c>
      <c r="AT130" s="216" t="s">
        <v>112</v>
      </c>
      <c r="AU130" s="216" t="s">
        <v>82</v>
      </c>
      <c r="AY130" s="14" t="s">
        <v>110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4" t="s">
        <v>82</v>
      </c>
      <c r="BK130" s="217">
        <f>ROUND(I130*H130,2)</f>
        <v>0</v>
      </c>
      <c r="BL130" s="14" t="s">
        <v>116</v>
      </c>
      <c r="BM130" s="216" t="s">
        <v>156</v>
      </c>
    </row>
    <row r="131" spans="1:65" s="2" customFormat="1" ht="44.25" customHeight="1">
      <c r="A131" s="35"/>
      <c r="B131" s="36"/>
      <c r="C131" s="218" t="s">
        <v>157</v>
      </c>
      <c r="D131" s="218" t="s">
        <v>118</v>
      </c>
      <c r="E131" s="219" t="s">
        <v>158</v>
      </c>
      <c r="F131" s="220" t="s">
        <v>159</v>
      </c>
      <c r="G131" s="221" t="s">
        <v>115</v>
      </c>
      <c r="H131" s="222">
        <v>50</v>
      </c>
      <c r="I131" s="223"/>
      <c r="J131" s="224">
        <f>ROUND(I131*H131,2)</f>
        <v>0</v>
      </c>
      <c r="K131" s="225"/>
      <c r="L131" s="226"/>
      <c r="M131" s="227" t="s">
        <v>1</v>
      </c>
      <c r="N131" s="228" t="s">
        <v>39</v>
      </c>
      <c r="O131" s="8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116</v>
      </c>
      <c r="AT131" s="216" t="s">
        <v>118</v>
      </c>
      <c r="AU131" s="216" t="s">
        <v>82</v>
      </c>
      <c r="AY131" s="14" t="s">
        <v>110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82</v>
      </c>
      <c r="BK131" s="217">
        <f>ROUND(I131*H131,2)</f>
        <v>0</v>
      </c>
      <c r="BL131" s="14" t="s">
        <v>116</v>
      </c>
      <c r="BM131" s="216" t="s">
        <v>160</v>
      </c>
    </row>
    <row r="132" spans="1:65" s="2" customFormat="1" ht="44.25" customHeight="1">
      <c r="A132" s="35"/>
      <c r="B132" s="36"/>
      <c r="C132" s="218" t="s">
        <v>161</v>
      </c>
      <c r="D132" s="218" t="s">
        <v>118</v>
      </c>
      <c r="E132" s="219" t="s">
        <v>162</v>
      </c>
      <c r="F132" s="220" t="s">
        <v>159</v>
      </c>
      <c r="G132" s="221" t="s">
        <v>115</v>
      </c>
      <c r="H132" s="222">
        <v>25</v>
      </c>
      <c r="I132" s="223"/>
      <c r="J132" s="224">
        <f>ROUND(I132*H132,2)</f>
        <v>0</v>
      </c>
      <c r="K132" s="225"/>
      <c r="L132" s="226"/>
      <c r="M132" s="227" t="s">
        <v>1</v>
      </c>
      <c r="N132" s="228" t="s">
        <v>39</v>
      </c>
      <c r="O132" s="8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6" t="s">
        <v>116</v>
      </c>
      <c r="AT132" s="216" t="s">
        <v>118</v>
      </c>
      <c r="AU132" s="216" t="s">
        <v>82</v>
      </c>
      <c r="AY132" s="14" t="s">
        <v>110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82</v>
      </c>
      <c r="BK132" s="217">
        <f>ROUND(I132*H132,2)</f>
        <v>0</v>
      </c>
      <c r="BL132" s="14" t="s">
        <v>116</v>
      </c>
      <c r="BM132" s="216" t="s">
        <v>163</v>
      </c>
    </row>
    <row r="133" spans="1:65" s="2" customFormat="1" ht="16.5" customHeight="1">
      <c r="A133" s="35"/>
      <c r="B133" s="36"/>
      <c r="C133" s="204" t="s">
        <v>164</v>
      </c>
      <c r="D133" s="204" t="s">
        <v>112</v>
      </c>
      <c r="E133" s="205" t="s">
        <v>165</v>
      </c>
      <c r="F133" s="206" t="s">
        <v>166</v>
      </c>
      <c r="G133" s="207" t="s">
        <v>115</v>
      </c>
      <c r="H133" s="208">
        <v>15</v>
      </c>
      <c r="I133" s="209"/>
      <c r="J133" s="210">
        <f>ROUND(I133*H133,2)</f>
        <v>0</v>
      </c>
      <c r="K133" s="211"/>
      <c r="L133" s="41"/>
      <c r="M133" s="212" t="s">
        <v>1</v>
      </c>
      <c r="N133" s="213" t="s">
        <v>39</v>
      </c>
      <c r="O133" s="88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6" t="s">
        <v>116</v>
      </c>
      <c r="AT133" s="216" t="s">
        <v>112</v>
      </c>
      <c r="AU133" s="216" t="s">
        <v>82</v>
      </c>
      <c r="AY133" s="14" t="s">
        <v>110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4" t="s">
        <v>82</v>
      </c>
      <c r="BK133" s="217">
        <f>ROUND(I133*H133,2)</f>
        <v>0</v>
      </c>
      <c r="BL133" s="14" t="s">
        <v>116</v>
      </c>
      <c r="BM133" s="216" t="s">
        <v>167</v>
      </c>
    </row>
    <row r="134" spans="1:65" s="2" customFormat="1" ht="24.15" customHeight="1">
      <c r="A134" s="35"/>
      <c r="B134" s="36"/>
      <c r="C134" s="218" t="s">
        <v>168</v>
      </c>
      <c r="D134" s="218" t="s">
        <v>118</v>
      </c>
      <c r="E134" s="219" t="s">
        <v>169</v>
      </c>
      <c r="F134" s="220" t="s">
        <v>170</v>
      </c>
      <c r="G134" s="221" t="s">
        <v>115</v>
      </c>
      <c r="H134" s="222">
        <v>15</v>
      </c>
      <c r="I134" s="223"/>
      <c r="J134" s="224">
        <f>ROUND(I134*H134,2)</f>
        <v>0</v>
      </c>
      <c r="K134" s="225"/>
      <c r="L134" s="226"/>
      <c r="M134" s="227" t="s">
        <v>1</v>
      </c>
      <c r="N134" s="228" t="s">
        <v>39</v>
      </c>
      <c r="O134" s="88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116</v>
      </c>
      <c r="AT134" s="216" t="s">
        <v>118</v>
      </c>
      <c r="AU134" s="216" t="s">
        <v>82</v>
      </c>
      <c r="AY134" s="14" t="s">
        <v>110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82</v>
      </c>
      <c r="BK134" s="217">
        <f>ROUND(I134*H134,2)</f>
        <v>0</v>
      </c>
      <c r="BL134" s="14" t="s">
        <v>116</v>
      </c>
      <c r="BM134" s="216" t="s">
        <v>171</v>
      </c>
    </row>
    <row r="135" spans="1:65" s="2" customFormat="1" ht="16.5" customHeight="1">
      <c r="A135" s="35"/>
      <c r="B135" s="36"/>
      <c r="C135" s="204" t="s">
        <v>172</v>
      </c>
      <c r="D135" s="204" t="s">
        <v>112</v>
      </c>
      <c r="E135" s="205" t="s">
        <v>173</v>
      </c>
      <c r="F135" s="206" t="s">
        <v>174</v>
      </c>
      <c r="G135" s="207" t="s">
        <v>115</v>
      </c>
      <c r="H135" s="208">
        <v>1</v>
      </c>
      <c r="I135" s="209"/>
      <c r="J135" s="210">
        <f>ROUND(I135*H135,2)</f>
        <v>0</v>
      </c>
      <c r="K135" s="211"/>
      <c r="L135" s="41"/>
      <c r="M135" s="212" t="s">
        <v>1</v>
      </c>
      <c r="N135" s="213" t="s">
        <v>39</v>
      </c>
      <c r="O135" s="88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6" t="s">
        <v>116</v>
      </c>
      <c r="AT135" s="216" t="s">
        <v>112</v>
      </c>
      <c r="AU135" s="216" t="s">
        <v>82</v>
      </c>
      <c r="AY135" s="14" t="s">
        <v>110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82</v>
      </c>
      <c r="BK135" s="217">
        <f>ROUND(I135*H135,2)</f>
        <v>0</v>
      </c>
      <c r="BL135" s="14" t="s">
        <v>116</v>
      </c>
      <c r="BM135" s="216" t="s">
        <v>175</v>
      </c>
    </row>
    <row r="136" spans="1:65" s="2" customFormat="1" ht="37.8" customHeight="1">
      <c r="A136" s="35"/>
      <c r="B136" s="36"/>
      <c r="C136" s="218" t="s">
        <v>176</v>
      </c>
      <c r="D136" s="218" t="s">
        <v>118</v>
      </c>
      <c r="E136" s="219" t="s">
        <v>177</v>
      </c>
      <c r="F136" s="220" t="s">
        <v>178</v>
      </c>
      <c r="G136" s="221" t="s">
        <v>115</v>
      </c>
      <c r="H136" s="222">
        <v>1</v>
      </c>
      <c r="I136" s="223"/>
      <c r="J136" s="224">
        <f>ROUND(I136*H136,2)</f>
        <v>0</v>
      </c>
      <c r="K136" s="225"/>
      <c r="L136" s="226"/>
      <c r="M136" s="227" t="s">
        <v>1</v>
      </c>
      <c r="N136" s="228" t="s">
        <v>39</v>
      </c>
      <c r="O136" s="8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6" t="s">
        <v>116</v>
      </c>
      <c r="AT136" s="216" t="s">
        <v>118</v>
      </c>
      <c r="AU136" s="216" t="s">
        <v>82</v>
      </c>
      <c r="AY136" s="14" t="s">
        <v>110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82</v>
      </c>
      <c r="BK136" s="217">
        <f>ROUND(I136*H136,2)</f>
        <v>0</v>
      </c>
      <c r="BL136" s="14" t="s">
        <v>116</v>
      </c>
      <c r="BM136" s="216" t="s">
        <v>179</v>
      </c>
    </row>
    <row r="137" spans="1:65" s="2" customFormat="1" ht="16.5" customHeight="1">
      <c r="A137" s="35"/>
      <c r="B137" s="36"/>
      <c r="C137" s="204" t="s">
        <v>180</v>
      </c>
      <c r="D137" s="204" t="s">
        <v>112</v>
      </c>
      <c r="E137" s="205" t="s">
        <v>181</v>
      </c>
      <c r="F137" s="206" t="s">
        <v>182</v>
      </c>
      <c r="G137" s="207" t="s">
        <v>115</v>
      </c>
      <c r="H137" s="208">
        <v>8</v>
      </c>
      <c r="I137" s="209"/>
      <c r="J137" s="210">
        <f>ROUND(I137*H137,2)</f>
        <v>0</v>
      </c>
      <c r="K137" s="211"/>
      <c r="L137" s="41"/>
      <c r="M137" s="212" t="s">
        <v>1</v>
      </c>
      <c r="N137" s="213" t="s">
        <v>39</v>
      </c>
      <c r="O137" s="88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116</v>
      </c>
      <c r="AT137" s="216" t="s">
        <v>112</v>
      </c>
      <c r="AU137" s="216" t="s">
        <v>82</v>
      </c>
      <c r="AY137" s="14" t="s">
        <v>110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82</v>
      </c>
      <c r="BK137" s="217">
        <f>ROUND(I137*H137,2)</f>
        <v>0</v>
      </c>
      <c r="BL137" s="14" t="s">
        <v>116</v>
      </c>
      <c r="BM137" s="216" t="s">
        <v>183</v>
      </c>
    </row>
    <row r="138" spans="1:65" s="2" customFormat="1" ht="55.5" customHeight="1">
      <c r="A138" s="35"/>
      <c r="B138" s="36"/>
      <c r="C138" s="218" t="s">
        <v>184</v>
      </c>
      <c r="D138" s="218" t="s">
        <v>118</v>
      </c>
      <c r="E138" s="219" t="s">
        <v>185</v>
      </c>
      <c r="F138" s="220" t="s">
        <v>186</v>
      </c>
      <c r="G138" s="221" t="s">
        <v>115</v>
      </c>
      <c r="H138" s="222">
        <v>8</v>
      </c>
      <c r="I138" s="223"/>
      <c r="J138" s="224">
        <f>ROUND(I138*H138,2)</f>
        <v>0</v>
      </c>
      <c r="K138" s="225"/>
      <c r="L138" s="226"/>
      <c r="M138" s="227" t="s">
        <v>1</v>
      </c>
      <c r="N138" s="228" t="s">
        <v>39</v>
      </c>
      <c r="O138" s="8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6" t="s">
        <v>116</v>
      </c>
      <c r="AT138" s="216" t="s">
        <v>118</v>
      </c>
      <c r="AU138" s="216" t="s">
        <v>82</v>
      </c>
      <c r="AY138" s="14" t="s">
        <v>110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82</v>
      </c>
      <c r="BK138" s="217">
        <f>ROUND(I138*H138,2)</f>
        <v>0</v>
      </c>
      <c r="BL138" s="14" t="s">
        <v>116</v>
      </c>
      <c r="BM138" s="216" t="s">
        <v>187</v>
      </c>
    </row>
    <row r="139" spans="1:65" s="2" customFormat="1" ht="16.5" customHeight="1">
      <c r="A139" s="35"/>
      <c r="B139" s="36"/>
      <c r="C139" s="204" t="s">
        <v>188</v>
      </c>
      <c r="D139" s="204" t="s">
        <v>112</v>
      </c>
      <c r="E139" s="205" t="s">
        <v>189</v>
      </c>
      <c r="F139" s="206" t="s">
        <v>190</v>
      </c>
      <c r="G139" s="207" t="s">
        <v>115</v>
      </c>
      <c r="H139" s="208">
        <v>4</v>
      </c>
      <c r="I139" s="209"/>
      <c r="J139" s="210">
        <f>ROUND(I139*H139,2)</f>
        <v>0</v>
      </c>
      <c r="K139" s="211"/>
      <c r="L139" s="41"/>
      <c r="M139" s="212" t="s">
        <v>1</v>
      </c>
      <c r="N139" s="213" t="s">
        <v>39</v>
      </c>
      <c r="O139" s="8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116</v>
      </c>
      <c r="AT139" s="216" t="s">
        <v>112</v>
      </c>
      <c r="AU139" s="216" t="s">
        <v>82</v>
      </c>
      <c r="AY139" s="14" t="s">
        <v>110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82</v>
      </c>
      <c r="BK139" s="217">
        <f>ROUND(I139*H139,2)</f>
        <v>0</v>
      </c>
      <c r="BL139" s="14" t="s">
        <v>116</v>
      </c>
      <c r="BM139" s="216" t="s">
        <v>191</v>
      </c>
    </row>
    <row r="140" spans="1:65" s="2" customFormat="1" ht="66.75" customHeight="1">
      <c r="A140" s="35"/>
      <c r="B140" s="36"/>
      <c r="C140" s="218" t="s">
        <v>192</v>
      </c>
      <c r="D140" s="218" t="s">
        <v>118</v>
      </c>
      <c r="E140" s="219" t="s">
        <v>193</v>
      </c>
      <c r="F140" s="220" t="s">
        <v>194</v>
      </c>
      <c r="G140" s="221" t="s">
        <v>115</v>
      </c>
      <c r="H140" s="222">
        <v>4</v>
      </c>
      <c r="I140" s="223"/>
      <c r="J140" s="224">
        <f>ROUND(I140*H140,2)</f>
        <v>0</v>
      </c>
      <c r="K140" s="225"/>
      <c r="L140" s="226"/>
      <c r="M140" s="227" t="s">
        <v>1</v>
      </c>
      <c r="N140" s="228" t="s">
        <v>39</v>
      </c>
      <c r="O140" s="8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6" t="s">
        <v>116</v>
      </c>
      <c r="AT140" s="216" t="s">
        <v>118</v>
      </c>
      <c r="AU140" s="216" t="s">
        <v>82</v>
      </c>
      <c r="AY140" s="14" t="s">
        <v>110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82</v>
      </c>
      <c r="BK140" s="217">
        <f>ROUND(I140*H140,2)</f>
        <v>0</v>
      </c>
      <c r="BL140" s="14" t="s">
        <v>116</v>
      </c>
      <c r="BM140" s="216" t="s">
        <v>195</v>
      </c>
    </row>
    <row r="141" spans="1:65" s="2" customFormat="1" ht="16.5" customHeight="1">
      <c r="A141" s="35"/>
      <c r="B141" s="36"/>
      <c r="C141" s="204" t="s">
        <v>196</v>
      </c>
      <c r="D141" s="204" t="s">
        <v>112</v>
      </c>
      <c r="E141" s="205" t="s">
        <v>197</v>
      </c>
      <c r="F141" s="206" t="s">
        <v>198</v>
      </c>
      <c r="G141" s="207" t="s">
        <v>115</v>
      </c>
      <c r="H141" s="208">
        <v>4</v>
      </c>
      <c r="I141" s="209"/>
      <c r="J141" s="210">
        <f>ROUND(I141*H141,2)</f>
        <v>0</v>
      </c>
      <c r="K141" s="211"/>
      <c r="L141" s="41"/>
      <c r="M141" s="212" t="s">
        <v>1</v>
      </c>
      <c r="N141" s="213" t="s">
        <v>39</v>
      </c>
      <c r="O141" s="8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116</v>
      </c>
      <c r="AT141" s="216" t="s">
        <v>112</v>
      </c>
      <c r="AU141" s="216" t="s">
        <v>82</v>
      </c>
      <c r="AY141" s="14" t="s">
        <v>110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82</v>
      </c>
      <c r="BK141" s="217">
        <f>ROUND(I141*H141,2)</f>
        <v>0</v>
      </c>
      <c r="BL141" s="14" t="s">
        <v>116</v>
      </c>
      <c r="BM141" s="216" t="s">
        <v>199</v>
      </c>
    </row>
    <row r="142" spans="1:65" s="2" customFormat="1" ht="24.15" customHeight="1">
      <c r="A142" s="35"/>
      <c r="B142" s="36"/>
      <c r="C142" s="218" t="s">
        <v>200</v>
      </c>
      <c r="D142" s="218" t="s">
        <v>118</v>
      </c>
      <c r="E142" s="219" t="s">
        <v>201</v>
      </c>
      <c r="F142" s="220" t="s">
        <v>202</v>
      </c>
      <c r="G142" s="221" t="s">
        <v>115</v>
      </c>
      <c r="H142" s="222">
        <v>4</v>
      </c>
      <c r="I142" s="223"/>
      <c r="J142" s="224">
        <f>ROUND(I142*H142,2)</f>
        <v>0</v>
      </c>
      <c r="K142" s="225"/>
      <c r="L142" s="226"/>
      <c r="M142" s="227" t="s">
        <v>1</v>
      </c>
      <c r="N142" s="228" t="s">
        <v>39</v>
      </c>
      <c r="O142" s="8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6" t="s">
        <v>116</v>
      </c>
      <c r="AT142" s="216" t="s">
        <v>118</v>
      </c>
      <c r="AU142" s="216" t="s">
        <v>82</v>
      </c>
      <c r="AY142" s="14" t="s">
        <v>110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4" t="s">
        <v>82</v>
      </c>
      <c r="BK142" s="217">
        <f>ROUND(I142*H142,2)</f>
        <v>0</v>
      </c>
      <c r="BL142" s="14" t="s">
        <v>116</v>
      </c>
      <c r="BM142" s="216" t="s">
        <v>203</v>
      </c>
    </row>
    <row r="143" spans="1:65" s="2" customFormat="1" ht="16.5" customHeight="1">
      <c r="A143" s="35"/>
      <c r="B143" s="36"/>
      <c r="C143" s="204" t="s">
        <v>204</v>
      </c>
      <c r="D143" s="204" t="s">
        <v>112</v>
      </c>
      <c r="E143" s="205" t="s">
        <v>205</v>
      </c>
      <c r="F143" s="206" t="s">
        <v>206</v>
      </c>
      <c r="G143" s="207" t="s">
        <v>115</v>
      </c>
      <c r="H143" s="208">
        <v>30</v>
      </c>
      <c r="I143" s="209"/>
      <c r="J143" s="210">
        <f>ROUND(I143*H143,2)</f>
        <v>0</v>
      </c>
      <c r="K143" s="211"/>
      <c r="L143" s="41"/>
      <c r="M143" s="212" t="s">
        <v>1</v>
      </c>
      <c r="N143" s="213" t="s">
        <v>39</v>
      </c>
      <c r="O143" s="8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116</v>
      </c>
      <c r="AT143" s="216" t="s">
        <v>112</v>
      </c>
      <c r="AU143" s="216" t="s">
        <v>82</v>
      </c>
      <c r="AY143" s="14" t="s">
        <v>110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82</v>
      </c>
      <c r="BK143" s="217">
        <f>ROUND(I143*H143,2)</f>
        <v>0</v>
      </c>
      <c r="BL143" s="14" t="s">
        <v>116</v>
      </c>
      <c r="BM143" s="216" t="s">
        <v>207</v>
      </c>
    </row>
    <row r="144" spans="1:65" s="2" customFormat="1" ht="66.75" customHeight="1">
      <c r="A144" s="35"/>
      <c r="B144" s="36"/>
      <c r="C144" s="218" t="s">
        <v>208</v>
      </c>
      <c r="D144" s="218" t="s">
        <v>118</v>
      </c>
      <c r="E144" s="219" t="s">
        <v>209</v>
      </c>
      <c r="F144" s="220" t="s">
        <v>210</v>
      </c>
      <c r="G144" s="221" t="s">
        <v>115</v>
      </c>
      <c r="H144" s="222">
        <v>30</v>
      </c>
      <c r="I144" s="223"/>
      <c r="J144" s="224">
        <f>ROUND(I144*H144,2)</f>
        <v>0</v>
      </c>
      <c r="K144" s="225"/>
      <c r="L144" s="226"/>
      <c r="M144" s="227" t="s">
        <v>1</v>
      </c>
      <c r="N144" s="228" t="s">
        <v>39</v>
      </c>
      <c r="O144" s="8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6" t="s">
        <v>116</v>
      </c>
      <c r="AT144" s="216" t="s">
        <v>118</v>
      </c>
      <c r="AU144" s="216" t="s">
        <v>82</v>
      </c>
      <c r="AY144" s="14" t="s">
        <v>110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82</v>
      </c>
      <c r="BK144" s="217">
        <f>ROUND(I144*H144,2)</f>
        <v>0</v>
      </c>
      <c r="BL144" s="14" t="s">
        <v>116</v>
      </c>
      <c r="BM144" s="216" t="s">
        <v>211</v>
      </c>
    </row>
    <row r="145" spans="1:65" s="2" customFormat="1" ht="16.5" customHeight="1">
      <c r="A145" s="35"/>
      <c r="B145" s="36"/>
      <c r="C145" s="204" t="s">
        <v>212</v>
      </c>
      <c r="D145" s="204" t="s">
        <v>112</v>
      </c>
      <c r="E145" s="205" t="s">
        <v>213</v>
      </c>
      <c r="F145" s="206" t="s">
        <v>214</v>
      </c>
      <c r="G145" s="207" t="s">
        <v>115</v>
      </c>
      <c r="H145" s="208">
        <v>1</v>
      </c>
      <c r="I145" s="209"/>
      <c r="J145" s="210">
        <f>ROUND(I145*H145,2)</f>
        <v>0</v>
      </c>
      <c r="K145" s="211"/>
      <c r="L145" s="41"/>
      <c r="M145" s="212" t="s">
        <v>1</v>
      </c>
      <c r="N145" s="213" t="s">
        <v>39</v>
      </c>
      <c r="O145" s="8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6" t="s">
        <v>116</v>
      </c>
      <c r="AT145" s="216" t="s">
        <v>112</v>
      </c>
      <c r="AU145" s="216" t="s">
        <v>82</v>
      </c>
      <c r="AY145" s="14" t="s">
        <v>110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82</v>
      </c>
      <c r="BK145" s="217">
        <f>ROUND(I145*H145,2)</f>
        <v>0</v>
      </c>
      <c r="BL145" s="14" t="s">
        <v>116</v>
      </c>
      <c r="BM145" s="216" t="s">
        <v>215</v>
      </c>
    </row>
    <row r="146" spans="1:65" s="2" customFormat="1" ht="16.5" customHeight="1">
      <c r="A146" s="35"/>
      <c r="B146" s="36"/>
      <c r="C146" s="218" t="s">
        <v>216</v>
      </c>
      <c r="D146" s="218" t="s">
        <v>118</v>
      </c>
      <c r="E146" s="219" t="s">
        <v>217</v>
      </c>
      <c r="F146" s="220" t="s">
        <v>218</v>
      </c>
      <c r="G146" s="221" t="s">
        <v>115</v>
      </c>
      <c r="H146" s="222">
        <v>1</v>
      </c>
      <c r="I146" s="223"/>
      <c r="J146" s="224">
        <f>ROUND(I146*H146,2)</f>
        <v>0</v>
      </c>
      <c r="K146" s="225"/>
      <c r="L146" s="226"/>
      <c r="M146" s="227" t="s">
        <v>1</v>
      </c>
      <c r="N146" s="228" t="s">
        <v>39</v>
      </c>
      <c r="O146" s="8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116</v>
      </c>
      <c r="AT146" s="216" t="s">
        <v>118</v>
      </c>
      <c r="AU146" s="216" t="s">
        <v>82</v>
      </c>
      <c r="AY146" s="14" t="s">
        <v>110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82</v>
      </c>
      <c r="BK146" s="217">
        <f>ROUND(I146*H146,2)</f>
        <v>0</v>
      </c>
      <c r="BL146" s="14" t="s">
        <v>116</v>
      </c>
      <c r="BM146" s="216" t="s">
        <v>219</v>
      </c>
    </row>
    <row r="147" spans="1:65" s="2" customFormat="1" ht="16.5" customHeight="1">
      <c r="A147" s="35"/>
      <c r="B147" s="36"/>
      <c r="C147" s="204" t="s">
        <v>220</v>
      </c>
      <c r="D147" s="204" t="s">
        <v>112</v>
      </c>
      <c r="E147" s="205" t="s">
        <v>221</v>
      </c>
      <c r="F147" s="206" t="s">
        <v>222</v>
      </c>
      <c r="G147" s="207" t="s">
        <v>115</v>
      </c>
      <c r="H147" s="208">
        <v>3</v>
      </c>
      <c r="I147" s="209"/>
      <c r="J147" s="210">
        <f>ROUND(I147*H147,2)</f>
        <v>0</v>
      </c>
      <c r="K147" s="211"/>
      <c r="L147" s="41"/>
      <c r="M147" s="212" t="s">
        <v>1</v>
      </c>
      <c r="N147" s="213" t="s">
        <v>39</v>
      </c>
      <c r="O147" s="8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6" t="s">
        <v>116</v>
      </c>
      <c r="AT147" s="216" t="s">
        <v>112</v>
      </c>
      <c r="AU147" s="216" t="s">
        <v>82</v>
      </c>
      <c r="AY147" s="14" t="s">
        <v>110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82</v>
      </c>
      <c r="BK147" s="217">
        <f>ROUND(I147*H147,2)</f>
        <v>0</v>
      </c>
      <c r="BL147" s="14" t="s">
        <v>116</v>
      </c>
      <c r="BM147" s="216" t="s">
        <v>223</v>
      </c>
    </row>
    <row r="148" spans="1:65" s="2" customFormat="1" ht="21.75" customHeight="1">
      <c r="A148" s="35"/>
      <c r="B148" s="36"/>
      <c r="C148" s="218" t="s">
        <v>8</v>
      </c>
      <c r="D148" s="218" t="s">
        <v>118</v>
      </c>
      <c r="E148" s="219" t="s">
        <v>224</v>
      </c>
      <c r="F148" s="220" t="s">
        <v>225</v>
      </c>
      <c r="G148" s="221" t="s">
        <v>115</v>
      </c>
      <c r="H148" s="222">
        <v>3</v>
      </c>
      <c r="I148" s="223"/>
      <c r="J148" s="224">
        <f>ROUND(I148*H148,2)</f>
        <v>0</v>
      </c>
      <c r="K148" s="225"/>
      <c r="L148" s="226"/>
      <c r="M148" s="227" t="s">
        <v>1</v>
      </c>
      <c r="N148" s="228" t="s">
        <v>39</v>
      </c>
      <c r="O148" s="8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6" t="s">
        <v>116</v>
      </c>
      <c r="AT148" s="216" t="s">
        <v>118</v>
      </c>
      <c r="AU148" s="216" t="s">
        <v>82</v>
      </c>
      <c r="AY148" s="14" t="s">
        <v>110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82</v>
      </c>
      <c r="BK148" s="217">
        <f>ROUND(I148*H148,2)</f>
        <v>0</v>
      </c>
      <c r="BL148" s="14" t="s">
        <v>116</v>
      </c>
      <c r="BM148" s="216" t="s">
        <v>226</v>
      </c>
    </row>
    <row r="149" spans="1:65" s="2" customFormat="1" ht="16.5" customHeight="1">
      <c r="A149" s="35"/>
      <c r="B149" s="36"/>
      <c r="C149" s="204" t="s">
        <v>227</v>
      </c>
      <c r="D149" s="204" t="s">
        <v>112</v>
      </c>
      <c r="E149" s="205" t="s">
        <v>228</v>
      </c>
      <c r="F149" s="206" t="s">
        <v>229</v>
      </c>
      <c r="G149" s="207" t="s">
        <v>115</v>
      </c>
      <c r="H149" s="208">
        <v>1</v>
      </c>
      <c r="I149" s="209"/>
      <c r="J149" s="210">
        <f>ROUND(I149*H149,2)</f>
        <v>0</v>
      </c>
      <c r="K149" s="211"/>
      <c r="L149" s="41"/>
      <c r="M149" s="212" t="s">
        <v>1</v>
      </c>
      <c r="N149" s="213" t="s">
        <v>39</v>
      </c>
      <c r="O149" s="88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116</v>
      </c>
      <c r="AT149" s="216" t="s">
        <v>112</v>
      </c>
      <c r="AU149" s="216" t="s">
        <v>82</v>
      </c>
      <c r="AY149" s="14" t="s">
        <v>110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4" t="s">
        <v>82</v>
      </c>
      <c r="BK149" s="217">
        <f>ROUND(I149*H149,2)</f>
        <v>0</v>
      </c>
      <c r="BL149" s="14" t="s">
        <v>116</v>
      </c>
      <c r="BM149" s="216" t="s">
        <v>230</v>
      </c>
    </row>
    <row r="150" spans="1:65" s="2" customFormat="1" ht="37.8" customHeight="1">
      <c r="A150" s="35"/>
      <c r="B150" s="36"/>
      <c r="C150" s="218" t="s">
        <v>231</v>
      </c>
      <c r="D150" s="218" t="s">
        <v>118</v>
      </c>
      <c r="E150" s="219" t="s">
        <v>232</v>
      </c>
      <c r="F150" s="220" t="s">
        <v>233</v>
      </c>
      <c r="G150" s="221" t="s">
        <v>115</v>
      </c>
      <c r="H150" s="222">
        <v>1</v>
      </c>
      <c r="I150" s="223"/>
      <c r="J150" s="224">
        <f>ROUND(I150*H150,2)</f>
        <v>0</v>
      </c>
      <c r="K150" s="225"/>
      <c r="L150" s="226"/>
      <c r="M150" s="227" t="s">
        <v>1</v>
      </c>
      <c r="N150" s="228" t="s">
        <v>39</v>
      </c>
      <c r="O150" s="8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116</v>
      </c>
      <c r="AT150" s="216" t="s">
        <v>118</v>
      </c>
      <c r="AU150" s="216" t="s">
        <v>82</v>
      </c>
      <c r="AY150" s="14" t="s">
        <v>110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82</v>
      </c>
      <c r="BK150" s="217">
        <f>ROUND(I150*H150,2)</f>
        <v>0</v>
      </c>
      <c r="BL150" s="14" t="s">
        <v>116</v>
      </c>
      <c r="BM150" s="216" t="s">
        <v>234</v>
      </c>
    </row>
    <row r="151" spans="1:65" s="2" customFormat="1" ht="16.5" customHeight="1">
      <c r="A151" s="35"/>
      <c r="B151" s="36"/>
      <c r="C151" s="204" t="s">
        <v>235</v>
      </c>
      <c r="D151" s="204" t="s">
        <v>112</v>
      </c>
      <c r="E151" s="205" t="s">
        <v>236</v>
      </c>
      <c r="F151" s="206" t="s">
        <v>237</v>
      </c>
      <c r="G151" s="207" t="s">
        <v>115</v>
      </c>
      <c r="H151" s="208">
        <v>1</v>
      </c>
      <c r="I151" s="209"/>
      <c r="J151" s="210">
        <f>ROUND(I151*H151,2)</f>
        <v>0</v>
      </c>
      <c r="K151" s="211"/>
      <c r="L151" s="41"/>
      <c r="M151" s="212" t="s">
        <v>1</v>
      </c>
      <c r="N151" s="213" t="s">
        <v>39</v>
      </c>
      <c r="O151" s="8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116</v>
      </c>
      <c r="AT151" s="216" t="s">
        <v>112</v>
      </c>
      <c r="AU151" s="216" t="s">
        <v>82</v>
      </c>
      <c r="AY151" s="14" t="s">
        <v>110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82</v>
      </c>
      <c r="BK151" s="217">
        <f>ROUND(I151*H151,2)</f>
        <v>0</v>
      </c>
      <c r="BL151" s="14" t="s">
        <v>116</v>
      </c>
      <c r="BM151" s="216" t="s">
        <v>238</v>
      </c>
    </row>
    <row r="152" spans="1:65" s="2" customFormat="1" ht="16.5" customHeight="1">
      <c r="A152" s="35"/>
      <c r="B152" s="36"/>
      <c r="C152" s="218" t="s">
        <v>239</v>
      </c>
      <c r="D152" s="218" t="s">
        <v>118</v>
      </c>
      <c r="E152" s="219" t="s">
        <v>240</v>
      </c>
      <c r="F152" s="220" t="s">
        <v>241</v>
      </c>
      <c r="G152" s="221" t="s">
        <v>115</v>
      </c>
      <c r="H152" s="222">
        <v>1</v>
      </c>
      <c r="I152" s="223"/>
      <c r="J152" s="224">
        <f>ROUND(I152*H152,2)</f>
        <v>0</v>
      </c>
      <c r="K152" s="225"/>
      <c r="L152" s="226"/>
      <c r="M152" s="227" t="s">
        <v>1</v>
      </c>
      <c r="N152" s="228" t="s">
        <v>39</v>
      </c>
      <c r="O152" s="8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116</v>
      </c>
      <c r="AT152" s="216" t="s">
        <v>118</v>
      </c>
      <c r="AU152" s="216" t="s">
        <v>82</v>
      </c>
      <c r="AY152" s="14" t="s">
        <v>110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82</v>
      </c>
      <c r="BK152" s="217">
        <f>ROUND(I152*H152,2)</f>
        <v>0</v>
      </c>
      <c r="BL152" s="14" t="s">
        <v>116</v>
      </c>
      <c r="BM152" s="216" t="s">
        <v>242</v>
      </c>
    </row>
    <row r="153" spans="1:65" s="2" customFormat="1" ht="16.5" customHeight="1">
      <c r="A153" s="35"/>
      <c r="B153" s="36"/>
      <c r="C153" s="204" t="s">
        <v>243</v>
      </c>
      <c r="D153" s="204" t="s">
        <v>112</v>
      </c>
      <c r="E153" s="205" t="s">
        <v>244</v>
      </c>
      <c r="F153" s="206" t="s">
        <v>245</v>
      </c>
      <c r="G153" s="207" t="s">
        <v>246</v>
      </c>
      <c r="H153" s="208">
        <v>30</v>
      </c>
      <c r="I153" s="209"/>
      <c r="J153" s="210">
        <f>ROUND(I153*H153,2)</f>
        <v>0</v>
      </c>
      <c r="K153" s="211"/>
      <c r="L153" s="41"/>
      <c r="M153" s="212" t="s">
        <v>1</v>
      </c>
      <c r="N153" s="213" t="s">
        <v>39</v>
      </c>
      <c r="O153" s="8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6" t="s">
        <v>116</v>
      </c>
      <c r="AT153" s="216" t="s">
        <v>112</v>
      </c>
      <c r="AU153" s="216" t="s">
        <v>82</v>
      </c>
      <c r="AY153" s="14" t="s">
        <v>110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82</v>
      </c>
      <c r="BK153" s="217">
        <f>ROUND(I153*H153,2)</f>
        <v>0</v>
      </c>
      <c r="BL153" s="14" t="s">
        <v>116</v>
      </c>
      <c r="BM153" s="216" t="s">
        <v>247</v>
      </c>
    </row>
    <row r="154" spans="1:65" s="2" customFormat="1" ht="16.5" customHeight="1">
      <c r="A154" s="35"/>
      <c r="B154" s="36"/>
      <c r="C154" s="218" t="s">
        <v>248</v>
      </c>
      <c r="D154" s="218" t="s">
        <v>118</v>
      </c>
      <c r="E154" s="219" t="s">
        <v>249</v>
      </c>
      <c r="F154" s="220" t="s">
        <v>250</v>
      </c>
      <c r="G154" s="221" t="s">
        <v>246</v>
      </c>
      <c r="H154" s="222">
        <v>30</v>
      </c>
      <c r="I154" s="223"/>
      <c r="J154" s="224">
        <f>ROUND(I154*H154,2)</f>
        <v>0</v>
      </c>
      <c r="K154" s="225"/>
      <c r="L154" s="226"/>
      <c r="M154" s="227" t="s">
        <v>1</v>
      </c>
      <c r="N154" s="228" t="s">
        <v>39</v>
      </c>
      <c r="O154" s="8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6" t="s">
        <v>116</v>
      </c>
      <c r="AT154" s="216" t="s">
        <v>118</v>
      </c>
      <c r="AU154" s="216" t="s">
        <v>82</v>
      </c>
      <c r="AY154" s="14" t="s">
        <v>110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82</v>
      </c>
      <c r="BK154" s="217">
        <f>ROUND(I154*H154,2)</f>
        <v>0</v>
      </c>
      <c r="BL154" s="14" t="s">
        <v>116</v>
      </c>
      <c r="BM154" s="216" t="s">
        <v>251</v>
      </c>
    </row>
    <row r="155" spans="1:65" s="2" customFormat="1" ht="16.5" customHeight="1">
      <c r="A155" s="35"/>
      <c r="B155" s="36"/>
      <c r="C155" s="204" t="s">
        <v>252</v>
      </c>
      <c r="D155" s="204" t="s">
        <v>112</v>
      </c>
      <c r="E155" s="205" t="s">
        <v>253</v>
      </c>
      <c r="F155" s="206" t="s">
        <v>254</v>
      </c>
      <c r="G155" s="207" t="s">
        <v>115</v>
      </c>
      <c r="H155" s="208">
        <v>1</v>
      </c>
      <c r="I155" s="209"/>
      <c r="J155" s="210">
        <f>ROUND(I155*H155,2)</f>
        <v>0</v>
      </c>
      <c r="K155" s="211"/>
      <c r="L155" s="41"/>
      <c r="M155" s="212" t="s">
        <v>1</v>
      </c>
      <c r="N155" s="213" t="s">
        <v>39</v>
      </c>
      <c r="O155" s="8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6" t="s">
        <v>116</v>
      </c>
      <c r="AT155" s="216" t="s">
        <v>112</v>
      </c>
      <c r="AU155" s="216" t="s">
        <v>82</v>
      </c>
      <c r="AY155" s="14" t="s">
        <v>110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82</v>
      </c>
      <c r="BK155" s="217">
        <f>ROUND(I155*H155,2)</f>
        <v>0</v>
      </c>
      <c r="BL155" s="14" t="s">
        <v>116</v>
      </c>
      <c r="BM155" s="216" t="s">
        <v>255</v>
      </c>
    </row>
    <row r="156" spans="1:65" s="2" customFormat="1" ht="24.15" customHeight="1">
      <c r="A156" s="35"/>
      <c r="B156" s="36"/>
      <c r="C156" s="218" t="s">
        <v>256</v>
      </c>
      <c r="D156" s="218" t="s">
        <v>118</v>
      </c>
      <c r="E156" s="219" t="s">
        <v>257</v>
      </c>
      <c r="F156" s="220" t="s">
        <v>258</v>
      </c>
      <c r="G156" s="221" t="s">
        <v>115</v>
      </c>
      <c r="H156" s="222">
        <v>1</v>
      </c>
      <c r="I156" s="223"/>
      <c r="J156" s="224">
        <f>ROUND(I156*H156,2)</f>
        <v>0</v>
      </c>
      <c r="K156" s="225"/>
      <c r="L156" s="226"/>
      <c r="M156" s="227" t="s">
        <v>1</v>
      </c>
      <c r="N156" s="228" t="s">
        <v>39</v>
      </c>
      <c r="O156" s="8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6" t="s">
        <v>116</v>
      </c>
      <c r="AT156" s="216" t="s">
        <v>118</v>
      </c>
      <c r="AU156" s="216" t="s">
        <v>82</v>
      </c>
      <c r="AY156" s="14" t="s">
        <v>110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82</v>
      </c>
      <c r="BK156" s="217">
        <f>ROUND(I156*H156,2)</f>
        <v>0</v>
      </c>
      <c r="BL156" s="14" t="s">
        <v>116</v>
      </c>
      <c r="BM156" s="216" t="s">
        <v>259</v>
      </c>
    </row>
    <row r="157" spans="1:47" s="2" customFormat="1" ht="12">
      <c r="A157" s="35"/>
      <c r="B157" s="36"/>
      <c r="C157" s="37"/>
      <c r="D157" s="231" t="s">
        <v>260</v>
      </c>
      <c r="E157" s="37"/>
      <c r="F157" s="240" t="s">
        <v>261</v>
      </c>
      <c r="G157" s="37"/>
      <c r="H157" s="37"/>
      <c r="I157" s="241"/>
      <c r="J157" s="37"/>
      <c r="K157" s="37"/>
      <c r="L157" s="41"/>
      <c r="M157" s="242"/>
      <c r="N157" s="243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260</v>
      </c>
      <c r="AU157" s="14" t="s">
        <v>82</v>
      </c>
    </row>
    <row r="158" spans="1:65" s="2" customFormat="1" ht="16.5" customHeight="1">
      <c r="A158" s="35"/>
      <c r="B158" s="36"/>
      <c r="C158" s="204" t="s">
        <v>262</v>
      </c>
      <c r="D158" s="204" t="s">
        <v>112</v>
      </c>
      <c r="E158" s="205" t="s">
        <v>263</v>
      </c>
      <c r="F158" s="206" t="s">
        <v>264</v>
      </c>
      <c r="G158" s="207" t="s">
        <v>115</v>
      </c>
      <c r="H158" s="208">
        <v>1</v>
      </c>
      <c r="I158" s="209"/>
      <c r="J158" s="210">
        <f>ROUND(I158*H158,2)</f>
        <v>0</v>
      </c>
      <c r="K158" s="211"/>
      <c r="L158" s="41"/>
      <c r="M158" s="212" t="s">
        <v>1</v>
      </c>
      <c r="N158" s="213" t="s">
        <v>39</v>
      </c>
      <c r="O158" s="88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116</v>
      </c>
      <c r="AT158" s="216" t="s">
        <v>112</v>
      </c>
      <c r="AU158" s="216" t="s">
        <v>82</v>
      </c>
      <c r="AY158" s="14" t="s">
        <v>110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4" t="s">
        <v>82</v>
      </c>
      <c r="BK158" s="217">
        <f>ROUND(I158*H158,2)</f>
        <v>0</v>
      </c>
      <c r="BL158" s="14" t="s">
        <v>116</v>
      </c>
      <c r="BM158" s="216" t="s">
        <v>265</v>
      </c>
    </row>
    <row r="159" spans="1:65" s="2" customFormat="1" ht="24.15" customHeight="1">
      <c r="A159" s="35"/>
      <c r="B159" s="36"/>
      <c r="C159" s="218" t="s">
        <v>266</v>
      </c>
      <c r="D159" s="218" t="s">
        <v>118</v>
      </c>
      <c r="E159" s="219" t="s">
        <v>267</v>
      </c>
      <c r="F159" s="220" t="s">
        <v>268</v>
      </c>
      <c r="G159" s="221" t="s">
        <v>115</v>
      </c>
      <c r="H159" s="222">
        <v>1</v>
      </c>
      <c r="I159" s="223"/>
      <c r="J159" s="224">
        <f>ROUND(I159*H159,2)</f>
        <v>0</v>
      </c>
      <c r="K159" s="225"/>
      <c r="L159" s="226"/>
      <c r="M159" s="227" t="s">
        <v>1</v>
      </c>
      <c r="N159" s="228" t="s">
        <v>39</v>
      </c>
      <c r="O159" s="88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6" t="s">
        <v>116</v>
      </c>
      <c r="AT159" s="216" t="s">
        <v>118</v>
      </c>
      <c r="AU159" s="216" t="s">
        <v>82</v>
      </c>
      <c r="AY159" s="14" t="s">
        <v>110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4" t="s">
        <v>82</v>
      </c>
      <c r="BK159" s="217">
        <f>ROUND(I159*H159,2)</f>
        <v>0</v>
      </c>
      <c r="BL159" s="14" t="s">
        <v>116</v>
      </c>
      <c r="BM159" s="216" t="s">
        <v>269</v>
      </c>
    </row>
    <row r="160" spans="1:65" s="2" customFormat="1" ht="16.5" customHeight="1">
      <c r="A160" s="35"/>
      <c r="B160" s="36"/>
      <c r="C160" s="204" t="s">
        <v>270</v>
      </c>
      <c r="D160" s="204" t="s">
        <v>112</v>
      </c>
      <c r="E160" s="205" t="s">
        <v>271</v>
      </c>
      <c r="F160" s="206" t="s">
        <v>272</v>
      </c>
      <c r="G160" s="207" t="s">
        <v>115</v>
      </c>
      <c r="H160" s="208">
        <v>2</v>
      </c>
      <c r="I160" s="209"/>
      <c r="J160" s="210">
        <f>ROUND(I160*H160,2)</f>
        <v>0</v>
      </c>
      <c r="K160" s="211"/>
      <c r="L160" s="41"/>
      <c r="M160" s="212" t="s">
        <v>1</v>
      </c>
      <c r="N160" s="213" t="s">
        <v>39</v>
      </c>
      <c r="O160" s="88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116</v>
      </c>
      <c r="AT160" s="216" t="s">
        <v>112</v>
      </c>
      <c r="AU160" s="216" t="s">
        <v>82</v>
      </c>
      <c r="AY160" s="14" t="s">
        <v>110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4" t="s">
        <v>82</v>
      </c>
      <c r="BK160" s="217">
        <f>ROUND(I160*H160,2)</f>
        <v>0</v>
      </c>
      <c r="BL160" s="14" t="s">
        <v>116</v>
      </c>
      <c r="BM160" s="216" t="s">
        <v>273</v>
      </c>
    </row>
    <row r="161" spans="1:65" s="2" customFormat="1" ht="55.5" customHeight="1">
      <c r="A161" s="35"/>
      <c r="B161" s="36"/>
      <c r="C161" s="218" t="s">
        <v>274</v>
      </c>
      <c r="D161" s="218" t="s">
        <v>118</v>
      </c>
      <c r="E161" s="219" t="s">
        <v>275</v>
      </c>
      <c r="F161" s="220" t="s">
        <v>276</v>
      </c>
      <c r="G161" s="221" t="s">
        <v>115</v>
      </c>
      <c r="H161" s="222">
        <v>2</v>
      </c>
      <c r="I161" s="223"/>
      <c r="J161" s="224">
        <f>ROUND(I161*H161,2)</f>
        <v>0</v>
      </c>
      <c r="K161" s="225"/>
      <c r="L161" s="226"/>
      <c r="M161" s="244" t="s">
        <v>1</v>
      </c>
      <c r="N161" s="245" t="s">
        <v>39</v>
      </c>
      <c r="O161" s="246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6" t="s">
        <v>116</v>
      </c>
      <c r="AT161" s="216" t="s">
        <v>118</v>
      </c>
      <c r="AU161" s="216" t="s">
        <v>82</v>
      </c>
      <c r="AY161" s="14" t="s">
        <v>110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4" t="s">
        <v>82</v>
      </c>
      <c r="BK161" s="217">
        <f>ROUND(I161*H161,2)</f>
        <v>0</v>
      </c>
      <c r="BL161" s="14" t="s">
        <v>116</v>
      </c>
      <c r="BM161" s="216" t="s">
        <v>277</v>
      </c>
    </row>
    <row r="162" spans="1:31" s="2" customFormat="1" ht="6.95" customHeight="1">
      <c r="A162" s="35"/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41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password="CC35" sheet="1" objects="1" scenarios="1" formatColumns="0" formatRows="0" autoFilter="0"/>
  <autoFilter ref="C116:K16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Dušek</dc:creator>
  <cp:keywords/>
  <dc:description/>
  <cp:lastModifiedBy>Milan Dušek</cp:lastModifiedBy>
  <dcterms:created xsi:type="dcterms:W3CDTF">2023-10-26T08:22:27Z</dcterms:created>
  <dcterms:modified xsi:type="dcterms:W3CDTF">2023-10-26T08:22:29Z</dcterms:modified>
  <cp:category/>
  <cp:version/>
  <cp:contentType/>
  <cp:contentStatus/>
</cp:coreProperties>
</file>