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zavj02_vse_cz/Documents/Koleje menzy/Malování kolejí/Výzva 2022-2025/"/>
    </mc:Choice>
  </mc:AlternateContent>
  <xr:revisionPtr revIDLastSave="1" documentId="8_{1A0E092E-18EC-483F-9989-BFA6F8143BAA}" xr6:coauthVersionLast="36" xr6:coauthVersionMax="36" xr10:uidLastSave="{B57D4708-C2FF-48CD-9FC7-77A0207C523A}"/>
  <bookViews>
    <workbookView xWindow="0" yWindow="0" windowWidth="16200" windowHeight="11625" xr2:uid="{00000000-000D-0000-FFFF-FFFF00000000}"/>
  </bookViews>
  <sheets>
    <sheet name="Základní údaje" sheetId="3" r:id="rId1"/>
    <sheet name="Ocenění položek" sheetId="1" r:id="rId2"/>
    <sheet name="Rooseveltova" sheetId="2" r:id="rId3"/>
    <sheet name="Thalerova" sheetId="4" r:id="rId4"/>
    <sheet name="University hotel" sheetId="5" r:id="rId5"/>
    <sheet name="Palalchova" sheetId="6" r:id="rId6"/>
    <sheet name="Eislerova" sheetId="7" r:id="rId7"/>
    <sheet name="Jarov II" sheetId="8" r:id="rId8"/>
    <sheet name="Blanice" sheetId="9" r:id="rId9"/>
    <sheet name="Vltava" sheetId="10" r:id="rId10"/>
    <sheet name="Měs.výkaz prací" sheetId="11" r:id="rId11"/>
  </sheets>
  <definedNames>
    <definedName name="_xlnm._FilterDatabase" localSheetId="8" hidden="1">Blanice!$A$2:$BB$83</definedName>
    <definedName name="_xlnm._FilterDatabase" localSheetId="6" hidden="1">Eislerova!$A$2:$BB$56</definedName>
    <definedName name="_xlnm._FilterDatabase" localSheetId="7" hidden="1">'Jarov II'!$A$2:$BB$40</definedName>
    <definedName name="_xlnm._FilterDatabase" localSheetId="5" hidden="1">Palalchova!$A$2:$BB$99</definedName>
    <definedName name="_xlnm._FilterDatabase" localSheetId="2" hidden="1">Rooseveltova!$A$2:$BB$50</definedName>
    <definedName name="_xlnm._FilterDatabase" localSheetId="3" hidden="1">Thalerova!$A$2:$BB$62</definedName>
    <definedName name="_xlnm._FilterDatabase" localSheetId="4" hidden="1">'University hotel'!$A$2:$BB$69</definedName>
    <definedName name="_xlnm._FilterDatabase" localSheetId="9" hidden="1">Vltava!$A$2:$BB$32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0" l="1"/>
  <c r="E25" i="10"/>
  <c r="AW25" i="10" s="1"/>
  <c r="E24" i="10"/>
  <c r="F24" i="10" s="1"/>
  <c r="E23" i="10"/>
  <c r="E62" i="9"/>
  <c r="AX62" i="9" s="1"/>
  <c r="E51" i="9"/>
  <c r="E49" i="9"/>
  <c r="E47" i="9"/>
  <c r="E36" i="9"/>
  <c r="E35" i="9"/>
  <c r="E31" i="9"/>
  <c r="E29" i="9"/>
  <c r="E23" i="9"/>
  <c r="E33" i="8"/>
  <c r="E32" i="8"/>
  <c r="E26" i="8"/>
  <c r="E25" i="8"/>
  <c r="E22" i="8"/>
  <c r="E20" i="8"/>
  <c r="E19" i="8"/>
  <c r="E18" i="8"/>
  <c r="E49" i="7"/>
  <c r="E48" i="7"/>
  <c r="E47" i="7"/>
  <c r="E43" i="7"/>
  <c r="E44" i="7"/>
  <c r="E45" i="7"/>
  <c r="E46" i="7"/>
  <c r="E42" i="7"/>
  <c r="E41" i="7"/>
  <c r="E37" i="7"/>
  <c r="E26" i="7"/>
  <c r="E20" i="7"/>
  <c r="E92" i="6"/>
  <c r="E91" i="6"/>
  <c r="E90" i="6"/>
  <c r="E88" i="6"/>
  <c r="E86" i="6"/>
  <c r="E83" i="6"/>
  <c r="E80" i="6"/>
  <c r="E77" i="6"/>
  <c r="E75" i="6"/>
  <c r="E73" i="6"/>
  <c r="E70" i="6"/>
  <c r="E69" i="6"/>
  <c r="E50" i="6"/>
  <c r="E47" i="6"/>
  <c r="E26" i="6"/>
  <c r="E27" i="6"/>
  <c r="E28" i="6"/>
  <c r="E25" i="6"/>
  <c r="E61" i="5"/>
  <c r="E57" i="5"/>
  <c r="E56" i="5"/>
  <c r="E55" i="5"/>
  <c r="E51" i="5"/>
  <c r="E50" i="5"/>
  <c r="E67" i="5"/>
  <c r="E66" i="5"/>
  <c r="E62" i="5"/>
  <c r="E56" i="4"/>
  <c r="E55" i="4"/>
  <c r="E43" i="4"/>
  <c r="E38" i="4"/>
  <c r="E35" i="4"/>
  <c r="E34" i="4"/>
  <c r="E29" i="4"/>
  <c r="E22" i="4"/>
  <c r="E20" i="4"/>
  <c r="E18" i="2"/>
  <c r="E16" i="2"/>
  <c r="E31" i="2"/>
  <c r="E45" i="2"/>
  <c r="E46" i="2"/>
  <c r="E47" i="2"/>
  <c r="E32" i="2"/>
  <c r="E17" i="2"/>
  <c r="E15" i="2"/>
  <c r="E65" i="9"/>
  <c r="E64" i="9"/>
  <c r="E54" i="9"/>
  <c r="E53" i="9"/>
  <c r="E60" i="9"/>
  <c r="E59" i="9"/>
  <c r="AZ59" i="9" s="1"/>
  <c r="F27" i="10"/>
  <c r="E32" i="10"/>
  <c r="AX32" i="10" s="1"/>
  <c r="E31" i="10"/>
  <c r="Y31" i="10" s="1"/>
  <c r="E30" i="10"/>
  <c r="AU30" i="10" s="1"/>
  <c r="E29" i="10"/>
  <c r="Y29" i="10" s="1"/>
  <c r="E28" i="10"/>
  <c r="Z28" i="10" s="1"/>
  <c r="AW27" i="10"/>
  <c r="E26" i="10"/>
  <c r="AT26" i="10" s="1"/>
  <c r="AX24" i="10"/>
  <c r="AW23" i="10"/>
  <c r="AT40" i="9"/>
  <c r="AT41" i="9"/>
  <c r="AT42" i="9"/>
  <c r="AT43" i="9"/>
  <c r="AT44" i="9"/>
  <c r="AT39" i="9"/>
  <c r="S40" i="9"/>
  <c r="S41" i="9"/>
  <c r="S39" i="9"/>
  <c r="AP46" i="9"/>
  <c r="AE46" i="9"/>
  <c r="T46" i="9"/>
  <c r="J46" i="9"/>
  <c r="AZ43" i="9"/>
  <c r="AO43" i="9"/>
  <c r="AD43" i="9"/>
  <c r="T43" i="9"/>
  <c r="I43" i="9"/>
  <c r="AR42" i="9"/>
  <c r="AH42" i="9"/>
  <c r="W42" i="9"/>
  <c r="L42" i="9"/>
  <c r="AV41" i="9"/>
  <c r="AK41" i="9"/>
  <c r="Z41" i="9"/>
  <c r="P41" i="9"/>
  <c r="AR39" i="9"/>
  <c r="AG39" i="9"/>
  <c r="Y39" i="9"/>
  <c r="Q39" i="9"/>
  <c r="I39" i="9"/>
  <c r="AU38" i="9"/>
  <c r="AM38" i="9"/>
  <c r="AE38" i="9"/>
  <c r="W38" i="9"/>
  <c r="O38" i="9"/>
  <c r="G38" i="9"/>
  <c r="AS37" i="9"/>
  <c r="AM37" i="9"/>
  <c r="AI37" i="9"/>
  <c r="AE37" i="9"/>
  <c r="AA37" i="9"/>
  <c r="W37" i="9"/>
  <c r="S37" i="9"/>
  <c r="O37" i="9"/>
  <c r="K37" i="9"/>
  <c r="G37" i="9"/>
  <c r="AY32" i="9"/>
  <c r="AX32" i="9"/>
  <c r="AU32" i="9"/>
  <c r="AT32" i="9"/>
  <c r="AQ32" i="9"/>
  <c r="AP32" i="9"/>
  <c r="AM32" i="9"/>
  <c r="AL32" i="9"/>
  <c r="AI32" i="9"/>
  <c r="AH32" i="9"/>
  <c r="AE32" i="9"/>
  <c r="AD32" i="9"/>
  <c r="AA32" i="9"/>
  <c r="Z32" i="9"/>
  <c r="W32" i="9"/>
  <c r="V32" i="9"/>
  <c r="S32" i="9"/>
  <c r="R32" i="9"/>
  <c r="O32" i="9"/>
  <c r="N32" i="9"/>
  <c r="K32" i="9"/>
  <c r="J32" i="9"/>
  <c r="G32" i="9"/>
  <c r="AR29" i="9"/>
  <c r="L29" i="9"/>
  <c r="Z28" i="9"/>
  <c r="E67" i="9"/>
  <c r="AZ67" i="9" s="1"/>
  <c r="F65" i="9"/>
  <c r="F42" i="9"/>
  <c r="E40" i="9"/>
  <c r="E41" i="9"/>
  <c r="AP41" i="9" s="1"/>
  <c r="E42" i="9"/>
  <c r="AV42" i="9" s="1"/>
  <c r="E43" i="9"/>
  <c r="E44" i="9"/>
  <c r="AZ44" i="9" s="1"/>
  <c r="E39" i="9"/>
  <c r="AW39" i="9" s="1"/>
  <c r="F83" i="9"/>
  <c r="F75" i="9"/>
  <c r="E83" i="9"/>
  <c r="AY83" i="9" s="1"/>
  <c r="AY82" i="9"/>
  <c r="W82" i="9"/>
  <c r="E82" i="9"/>
  <c r="AW82" i="9" s="1"/>
  <c r="E81" i="9"/>
  <c r="AK81" i="9" s="1"/>
  <c r="AM80" i="9"/>
  <c r="E80" i="9"/>
  <c r="AK80" i="9" s="1"/>
  <c r="E79" i="9"/>
  <c r="AO79" i="9" s="1"/>
  <c r="E78" i="9"/>
  <c r="AM78" i="9" s="1"/>
  <c r="E77" i="9"/>
  <c r="AO77" i="9" s="1"/>
  <c r="E76" i="9"/>
  <c r="AP76" i="9" s="1"/>
  <c r="E75" i="9"/>
  <c r="E74" i="9"/>
  <c r="AU74" i="9" s="1"/>
  <c r="E73" i="9"/>
  <c r="AW73" i="9" s="1"/>
  <c r="E72" i="9"/>
  <c r="AF72" i="9" s="1"/>
  <c r="E71" i="9"/>
  <c r="AW71" i="9" s="1"/>
  <c r="E70" i="9"/>
  <c r="AZ70" i="9" s="1"/>
  <c r="E69" i="9"/>
  <c r="AO69" i="9" s="1"/>
  <c r="E68" i="9"/>
  <c r="F68" i="9" s="1"/>
  <c r="E66" i="9"/>
  <c r="AX66" i="9" s="1"/>
  <c r="AZ65" i="9"/>
  <c r="AX64" i="9"/>
  <c r="E63" i="9"/>
  <c r="AZ63" i="9" s="1"/>
  <c r="E61" i="9"/>
  <c r="AZ61" i="9" s="1"/>
  <c r="AX60" i="9"/>
  <c r="E58" i="9"/>
  <c r="AX58" i="9" s="1"/>
  <c r="E57" i="9"/>
  <c r="AZ57" i="9" s="1"/>
  <c r="E56" i="9"/>
  <c r="F56" i="9" s="1"/>
  <c r="E55" i="9"/>
  <c r="AZ55" i="9" s="1"/>
  <c r="AX54" i="9"/>
  <c r="AZ53" i="9"/>
  <c r="E52" i="9"/>
  <c r="AX52" i="9" s="1"/>
  <c r="AZ51" i="9"/>
  <c r="E50" i="9"/>
  <c r="AZ50" i="9" s="1"/>
  <c r="AZ49" i="9"/>
  <c r="E48" i="9"/>
  <c r="AX48" i="9" s="1"/>
  <c r="AZ47" i="9"/>
  <c r="E46" i="9"/>
  <c r="E45" i="9"/>
  <c r="AW45" i="9" s="1"/>
  <c r="E38" i="9"/>
  <c r="AY38" i="9" s="1"/>
  <c r="E37" i="9"/>
  <c r="AV37" i="9" s="1"/>
  <c r="AX36" i="9"/>
  <c r="AZ35" i="9"/>
  <c r="E34" i="9"/>
  <c r="AX34" i="9" s="1"/>
  <c r="E33" i="9"/>
  <c r="AX33" i="9" s="1"/>
  <c r="E32" i="9"/>
  <c r="AZ32" i="9" s="1"/>
  <c r="AZ31" i="9"/>
  <c r="E30" i="9"/>
  <c r="AX30" i="9" s="1"/>
  <c r="E28" i="9"/>
  <c r="E27" i="9"/>
  <c r="E26" i="9"/>
  <c r="F25" i="10" l="1"/>
  <c r="F23" i="10"/>
  <c r="F29" i="10"/>
  <c r="AD24" i="10"/>
  <c r="AM32" i="10"/>
  <c r="AT24" i="10"/>
  <c r="K30" i="10"/>
  <c r="G32" i="10"/>
  <c r="AU32" i="10"/>
  <c r="F26" i="10"/>
  <c r="F30" i="10"/>
  <c r="AG30" i="10"/>
  <c r="O32" i="10"/>
  <c r="F31" i="10"/>
  <c r="N24" i="10"/>
  <c r="P29" i="10"/>
  <c r="W32" i="10"/>
  <c r="F28" i="10"/>
  <c r="F32" i="10"/>
  <c r="AY29" i="10"/>
  <c r="Q30" i="10"/>
  <c r="AM30" i="10"/>
  <c r="I31" i="10"/>
  <c r="AE32" i="10"/>
  <c r="AW31" i="10"/>
  <c r="W30" i="10"/>
  <c r="AQ30" i="10"/>
  <c r="Q31" i="10"/>
  <c r="I29" i="10"/>
  <c r="G30" i="10"/>
  <c r="AA30" i="10"/>
  <c r="AW30" i="10"/>
  <c r="AO31" i="10"/>
  <c r="AH28" i="10"/>
  <c r="J28" i="10"/>
  <c r="AP28" i="10"/>
  <c r="R28" i="10"/>
  <c r="AX28" i="10"/>
  <c r="AK29" i="10"/>
  <c r="AF29" i="10"/>
  <c r="O29" i="10"/>
  <c r="AS29" i="10"/>
  <c r="U29" i="10"/>
  <c r="H29" i="10"/>
  <c r="AJ29" i="10"/>
  <c r="AQ31" i="10"/>
  <c r="AM31" i="10"/>
  <c r="W31" i="10"/>
  <c r="G31" i="10"/>
  <c r="AU31" i="10"/>
  <c r="AE31" i="10"/>
  <c r="O31" i="10"/>
  <c r="AG31" i="10"/>
  <c r="I30" i="10"/>
  <c r="S30" i="10"/>
  <c r="AE30" i="10"/>
  <c r="AO30" i="10"/>
  <c r="AY30" i="10"/>
  <c r="K32" i="10"/>
  <c r="AA32" i="10"/>
  <c r="AQ32" i="10"/>
  <c r="O30" i="10"/>
  <c r="Y30" i="10"/>
  <c r="AI30" i="10"/>
  <c r="S32" i="10"/>
  <c r="AI32" i="10"/>
  <c r="AY32" i="10"/>
  <c r="N23" i="10"/>
  <c r="AI23" i="10"/>
  <c r="S23" i="10"/>
  <c r="AN23" i="10"/>
  <c r="X23" i="10"/>
  <c r="AT23" i="10"/>
  <c r="H23" i="10"/>
  <c r="AD23" i="10"/>
  <c r="AY23" i="10"/>
  <c r="H25" i="10"/>
  <c r="S25" i="10"/>
  <c r="AD25" i="10"/>
  <c r="AN25" i="10"/>
  <c r="AY25" i="10"/>
  <c r="L25" i="10"/>
  <c r="W25" i="10"/>
  <c r="AH25" i="10"/>
  <c r="AR25" i="10"/>
  <c r="N25" i="10"/>
  <c r="X25" i="10"/>
  <c r="AI25" i="10"/>
  <c r="AT25" i="10"/>
  <c r="G25" i="10"/>
  <c r="R25" i="10"/>
  <c r="AB25" i="10"/>
  <c r="AM25" i="10"/>
  <c r="AX25" i="10"/>
  <c r="R27" i="10"/>
  <c r="AM27" i="10"/>
  <c r="W27" i="10"/>
  <c r="AR27" i="10"/>
  <c r="G27" i="10"/>
  <c r="AB27" i="10"/>
  <c r="AX27" i="10"/>
  <c r="L27" i="10"/>
  <c r="AH27" i="10"/>
  <c r="H27" i="10"/>
  <c r="N27" i="10"/>
  <c r="S27" i="10"/>
  <c r="X27" i="10"/>
  <c r="AD27" i="10"/>
  <c r="AI27" i="10"/>
  <c r="AN27" i="10"/>
  <c r="AT27" i="10"/>
  <c r="AY27" i="10"/>
  <c r="J27" i="10"/>
  <c r="O27" i="10"/>
  <c r="T27" i="10"/>
  <c r="Z27" i="10"/>
  <c r="AE27" i="10"/>
  <c r="AJ27" i="10"/>
  <c r="AP27" i="10"/>
  <c r="AU27" i="10"/>
  <c r="AZ27" i="10"/>
  <c r="K27" i="10"/>
  <c r="P27" i="10"/>
  <c r="V27" i="10"/>
  <c r="AA27" i="10"/>
  <c r="AF27" i="10"/>
  <c r="AL27" i="10"/>
  <c r="AQ27" i="10"/>
  <c r="AV27" i="10"/>
  <c r="Q26" i="10"/>
  <c r="Z26" i="10"/>
  <c r="AL26" i="10"/>
  <c r="AW26" i="10"/>
  <c r="I26" i="10"/>
  <c r="R26" i="10"/>
  <c r="AD26" i="10"/>
  <c r="AO26" i="10"/>
  <c r="AX26" i="10"/>
  <c r="J26" i="10"/>
  <c r="V26" i="10"/>
  <c r="AG26" i="10"/>
  <c r="AP26" i="10"/>
  <c r="N26" i="10"/>
  <c r="Y26" i="10"/>
  <c r="AH26" i="10"/>
  <c r="J25" i="10"/>
  <c r="O25" i="10"/>
  <c r="T25" i="10"/>
  <c r="Z25" i="10"/>
  <c r="AE25" i="10"/>
  <c r="AJ25" i="10"/>
  <c r="AP25" i="10"/>
  <c r="AU25" i="10"/>
  <c r="AZ25" i="10"/>
  <c r="K25" i="10"/>
  <c r="P25" i="10"/>
  <c r="V25" i="10"/>
  <c r="AA25" i="10"/>
  <c r="AF25" i="10"/>
  <c r="AL25" i="10"/>
  <c r="AQ25" i="10"/>
  <c r="AV25" i="10"/>
  <c r="Q24" i="10"/>
  <c r="AG24" i="10"/>
  <c r="AW24" i="10"/>
  <c r="V24" i="10"/>
  <c r="AL24" i="10"/>
  <c r="I24" i="10"/>
  <c r="Y24" i="10"/>
  <c r="AO24" i="10"/>
  <c r="O23" i="10"/>
  <c r="Z23" i="10"/>
  <c r="AJ23" i="10"/>
  <c r="AU23" i="10"/>
  <c r="K23" i="10"/>
  <c r="P23" i="10"/>
  <c r="V23" i="10"/>
  <c r="AA23" i="10"/>
  <c r="AF23" i="10"/>
  <c r="AL23" i="10"/>
  <c r="AQ23" i="10"/>
  <c r="AV23" i="10"/>
  <c r="J23" i="10"/>
  <c r="T23" i="10"/>
  <c r="AE23" i="10"/>
  <c r="AP23" i="10"/>
  <c r="AZ23" i="10"/>
  <c r="G23" i="10"/>
  <c r="L23" i="10"/>
  <c r="R23" i="10"/>
  <c r="W23" i="10"/>
  <c r="AB23" i="10"/>
  <c r="AH23" i="10"/>
  <c r="AM23" i="10"/>
  <c r="AR23" i="10"/>
  <c r="AX23" i="10"/>
  <c r="AZ28" i="10"/>
  <c r="AV28" i="10"/>
  <c r="AR28" i="10"/>
  <c r="AN28" i="10"/>
  <c r="AJ28" i="10"/>
  <c r="AF28" i="10"/>
  <c r="AB28" i="10"/>
  <c r="X28" i="10"/>
  <c r="T28" i="10"/>
  <c r="P28" i="10"/>
  <c r="L28" i="10"/>
  <c r="H28" i="10"/>
  <c r="AY28" i="10"/>
  <c r="AU28" i="10"/>
  <c r="AQ28" i="10"/>
  <c r="AM28" i="10"/>
  <c r="AI28" i="10"/>
  <c r="AE28" i="10"/>
  <c r="AA28" i="10"/>
  <c r="W28" i="10"/>
  <c r="S28" i="10"/>
  <c r="O28" i="10"/>
  <c r="K28" i="10"/>
  <c r="G28" i="10"/>
  <c r="U28" i="10"/>
  <c r="AC28" i="10"/>
  <c r="AK28" i="10"/>
  <c r="AS28" i="10"/>
  <c r="J24" i="10"/>
  <c r="R24" i="10"/>
  <c r="Z24" i="10"/>
  <c r="AH24" i="10"/>
  <c r="AP24" i="10"/>
  <c r="AZ26" i="10"/>
  <c r="AV26" i="10"/>
  <c r="AR26" i="10"/>
  <c r="AN26" i="10"/>
  <c r="AJ26" i="10"/>
  <c r="AF26" i="10"/>
  <c r="AB26" i="10"/>
  <c r="X26" i="10"/>
  <c r="T26" i="10"/>
  <c r="P26" i="10"/>
  <c r="L26" i="10"/>
  <c r="H26" i="10"/>
  <c r="AY26" i="10"/>
  <c r="AU26" i="10"/>
  <c r="AQ26" i="10"/>
  <c r="AM26" i="10"/>
  <c r="AI26" i="10"/>
  <c r="AE26" i="10"/>
  <c r="AA26" i="10"/>
  <c r="W26" i="10"/>
  <c r="S26" i="10"/>
  <c r="O26" i="10"/>
  <c r="K26" i="10"/>
  <c r="G26" i="10"/>
  <c r="M26" i="10"/>
  <c r="U26" i="10"/>
  <c r="AC26" i="10"/>
  <c r="AK26" i="10"/>
  <c r="AS26" i="10"/>
  <c r="N28" i="10"/>
  <c r="V28" i="10"/>
  <c r="AD28" i="10"/>
  <c r="AL28" i="10"/>
  <c r="AT28" i="10"/>
  <c r="M28" i="10"/>
  <c r="AZ24" i="10"/>
  <c r="AV24" i="10"/>
  <c r="AR24" i="10"/>
  <c r="AN24" i="10"/>
  <c r="AJ24" i="10"/>
  <c r="AF24" i="10"/>
  <c r="AB24" i="10"/>
  <c r="X24" i="10"/>
  <c r="T24" i="10"/>
  <c r="P24" i="10"/>
  <c r="L24" i="10"/>
  <c r="H24" i="10"/>
  <c r="AY24" i="10"/>
  <c r="AU24" i="10"/>
  <c r="AQ24" i="10"/>
  <c r="AM24" i="10"/>
  <c r="AI24" i="10"/>
  <c r="AE24" i="10"/>
  <c r="AA24" i="10"/>
  <c r="W24" i="10"/>
  <c r="S24" i="10"/>
  <c r="O24" i="10"/>
  <c r="K24" i="10"/>
  <c r="G24" i="10"/>
  <c r="M24" i="10"/>
  <c r="U24" i="10"/>
  <c r="AC24" i="10"/>
  <c r="AK24" i="10"/>
  <c r="AS24" i="10"/>
  <c r="I28" i="10"/>
  <c r="Q28" i="10"/>
  <c r="Y28" i="10"/>
  <c r="AG28" i="10"/>
  <c r="AO28" i="10"/>
  <c r="AW28" i="10"/>
  <c r="I23" i="10"/>
  <c r="M23" i="10"/>
  <c r="Q23" i="10"/>
  <c r="U23" i="10"/>
  <c r="Y23" i="10"/>
  <c r="AC23" i="10"/>
  <c r="AG23" i="10"/>
  <c r="AK23" i="10"/>
  <c r="AO23" i="10"/>
  <c r="AS23" i="10"/>
  <c r="I25" i="10"/>
  <c r="M25" i="10"/>
  <c r="Q25" i="10"/>
  <c r="U25" i="10"/>
  <c r="Y25" i="10"/>
  <c r="AC25" i="10"/>
  <c r="AG25" i="10"/>
  <c r="AK25" i="10"/>
  <c r="AO25" i="10"/>
  <c r="AS25" i="10"/>
  <c r="I27" i="10"/>
  <c r="M27" i="10"/>
  <c r="Q27" i="10"/>
  <c r="U27" i="10"/>
  <c r="Y27" i="10"/>
  <c r="AC27" i="10"/>
  <c r="AG27" i="10"/>
  <c r="AK27" i="10"/>
  <c r="AO27" i="10"/>
  <c r="AS27" i="10"/>
  <c r="K29" i="10"/>
  <c r="S29" i="10"/>
  <c r="AA29" i="10"/>
  <c r="AZ29" i="10"/>
  <c r="AV29" i="10"/>
  <c r="AR29" i="10"/>
  <c r="AN29" i="10"/>
  <c r="AX29" i="10"/>
  <c r="AT29" i="10"/>
  <c r="AP29" i="10"/>
  <c r="AL29" i="10"/>
  <c r="AH29" i="10"/>
  <c r="AD29" i="10"/>
  <c r="Z29" i="10"/>
  <c r="V29" i="10"/>
  <c r="R29" i="10"/>
  <c r="N29" i="10"/>
  <c r="J29" i="10"/>
  <c r="AW29" i="10"/>
  <c r="AO29" i="10"/>
  <c r="AI29" i="10"/>
  <c r="AC29" i="10"/>
  <c r="X29" i="10"/>
  <c r="AU29" i="10"/>
  <c r="AM29" i="10"/>
  <c r="AG29" i="10"/>
  <c r="AB29" i="10"/>
  <c r="W29" i="10"/>
  <c r="Q29" i="10"/>
  <c r="L29" i="10"/>
  <c r="G29" i="10"/>
  <c r="M29" i="10"/>
  <c r="T29" i="10"/>
  <c r="AE29" i="10"/>
  <c r="AQ29" i="10"/>
  <c r="AX30" i="10"/>
  <c r="AT30" i="10"/>
  <c r="AP30" i="10"/>
  <c r="AL30" i="10"/>
  <c r="AH30" i="10"/>
  <c r="AD30" i="10"/>
  <c r="Z30" i="10"/>
  <c r="V30" i="10"/>
  <c r="R30" i="10"/>
  <c r="N30" i="10"/>
  <c r="J30" i="10"/>
  <c r="AZ30" i="10"/>
  <c r="AV30" i="10"/>
  <c r="AR30" i="10"/>
  <c r="AN30" i="10"/>
  <c r="AJ30" i="10"/>
  <c r="AF30" i="10"/>
  <c r="AB30" i="10"/>
  <c r="X30" i="10"/>
  <c r="T30" i="10"/>
  <c r="P30" i="10"/>
  <c r="L30" i="10"/>
  <c r="H30" i="10"/>
  <c r="M30" i="10"/>
  <c r="U30" i="10"/>
  <c r="AC30" i="10"/>
  <c r="AK30" i="10"/>
  <c r="AS30" i="10"/>
  <c r="K31" i="10"/>
  <c r="S31" i="10"/>
  <c r="AA31" i="10"/>
  <c r="AI31" i="10"/>
  <c r="AZ31" i="10"/>
  <c r="AV31" i="10"/>
  <c r="AR31" i="10"/>
  <c r="AN31" i="10"/>
  <c r="AJ31" i="10"/>
  <c r="AF31" i="10"/>
  <c r="AB31" i="10"/>
  <c r="X31" i="10"/>
  <c r="T31" i="10"/>
  <c r="P31" i="10"/>
  <c r="L31" i="10"/>
  <c r="H31" i="10"/>
  <c r="AY31" i="10"/>
  <c r="AX31" i="10"/>
  <c r="AT31" i="10"/>
  <c r="AP31" i="10"/>
  <c r="AL31" i="10"/>
  <c r="AH31" i="10"/>
  <c r="AD31" i="10"/>
  <c r="Z31" i="10"/>
  <c r="V31" i="10"/>
  <c r="R31" i="10"/>
  <c r="N31" i="10"/>
  <c r="J31" i="10"/>
  <c r="M31" i="10"/>
  <c r="U31" i="10"/>
  <c r="AC31" i="10"/>
  <c r="AK31" i="10"/>
  <c r="AS31" i="10"/>
  <c r="H32" i="10"/>
  <c r="L32" i="10"/>
  <c r="P32" i="10"/>
  <c r="T32" i="10"/>
  <c r="X32" i="10"/>
  <c r="AB32" i="10"/>
  <c r="AF32" i="10"/>
  <c r="AJ32" i="10"/>
  <c r="AN32" i="10"/>
  <c r="AR32" i="10"/>
  <c r="AV32" i="10"/>
  <c r="AZ32" i="10"/>
  <c r="I32" i="10"/>
  <c r="M32" i="10"/>
  <c r="Q32" i="10"/>
  <c r="U32" i="10"/>
  <c r="Y32" i="10"/>
  <c r="AC32" i="10"/>
  <c r="AG32" i="10"/>
  <c r="AK32" i="10"/>
  <c r="AO32" i="10"/>
  <c r="AS32" i="10"/>
  <c r="AW32" i="10"/>
  <c r="J32" i="10"/>
  <c r="N32" i="10"/>
  <c r="R32" i="10"/>
  <c r="V32" i="10"/>
  <c r="Z32" i="10"/>
  <c r="AD32" i="10"/>
  <c r="AH32" i="10"/>
  <c r="AL32" i="10"/>
  <c r="AP32" i="10"/>
  <c r="AT32" i="10"/>
  <c r="F51" i="9"/>
  <c r="AY26" i="9"/>
  <c r="AU26" i="9"/>
  <c r="AQ26" i="9"/>
  <c r="AM26" i="9"/>
  <c r="AI26" i="9"/>
  <c r="AE26" i="9"/>
  <c r="AA26" i="9"/>
  <c r="W26" i="9"/>
  <c r="S26" i="9"/>
  <c r="O26" i="9"/>
  <c r="K26" i="9"/>
  <c r="G26" i="9"/>
  <c r="AZ26" i="9"/>
  <c r="AV26" i="9"/>
  <c r="AR26" i="9"/>
  <c r="AN26" i="9"/>
  <c r="AJ26" i="9"/>
  <c r="AF26" i="9"/>
  <c r="AB26" i="9"/>
  <c r="X26" i="9"/>
  <c r="T26" i="9"/>
  <c r="P26" i="9"/>
  <c r="L26" i="9"/>
  <c r="H26" i="9"/>
  <c r="AS26" i="9"/>
  <c r="AK26" i="9"/>
  <c r="AC26" i="9"/>
  <c r="U26" i="9"/>
  <c r="M26" i="9"/>
  <c r="AX26" i="9"/>
  <c r="AO26" i="9"/>
  <c r="AD26" i="9"/>
  <c r="R26" i="9"/>
  <c r="I26" i="9"/>
  <c r="AW26" i="9"/>
  <c r="AL26" i="9"/>
  <c r="Z26" i="9"/>
  <c r="Q26" i="9"/>
  <c r="AT26" i="9"/>
  <c r="AH26" i="9"/>
  <c r="Y26" i="9"/>
  <c r="N26" i="9"/>
  <c r="AG26" i="9"/>
  <c r="J26" i="9"/>
  <c r="AP26" i="9"/>
  <c r="AW27" i="9"/>
  <c r="AS27" i="9"/>
  <c r="AO27" i="9"/>
  <c r="AK27" i="9"/>
  <c r="AG27" i="9"/>
  <c r="AC27" i="9"/>
  <c r="Y27" i="9"/>
  <c r="U27" i="9"/>
  <c r="Q27" i="9"/>
  <c r="M27" i="9"/>
  <c r="I27" i="9"/>
  <c r="AX27" i="9"/>
  <c r="AT27" i="9"/>
  <c r="AP27" i="9"/>
  <c r="AL27" i="9"/>
  <c r="AH27" i="9"/>
  <c r="AD27" i="9"/>
  <c r="Z27" i="9"/>
  <c r="V27" i="9"/>
  <c r="R27" i="9"/>
  <c r="N27" i="9"/>
  <c r="J27" i="9"/>
  <c r="AY27" i="9"/>
  <c r="AQ27" i="9"/>
  <c r="AU27" i="9"/>
  <c r="AM27" i="9"/>
  <c r="AE27" i="9"/>
  <c r="W27" i="9"/>
  <c r="O27" i="9"/>
  <c r="G27" i="9"/>
  <c r="AZ27" i="9"/>
  <c r="AJ27" i="9"/>
  <c r="AA27" i="9"/>
  <c r="P27" i="9"/>
  <c r="AV27" i="9"/>
  <c r="AI27" i="9"/>
  <c r="X27" i="9"/>
  <c r="L27" i="9"/>
  <c r="AR27" i="9"/>
  <c r="AF27" i="9"/>
  <c r="T27" i="9"/>
  <c r="K27" i="9"/>
  <c r="AB27" i="9"/>
  <c r="H27" i="9"/>
  <c r="AN27" i="9"/>
  <c r="V26" i="9"/>
  <c r="S27" i="9"/>
  <c r="AY28" i="9"/>
  <c r="AU28" i="9"/>
  <c r="AQ28" i="9"/>
  <c r="AM28" i="9"/>
  <c r="AI28" i="9"/>
  <c r="AE28" i="9"/>
  <c r="AA28" i="9"/>
  <c r="W28" i="9"/>
  <c r="S28" i="9"/>
  <c r="O28" i="9"/>
  <c r="K28" i="9"/>
  <c r="G28" i="9"/>
  <c r="AZ28" i="9"/>
  <c r="AV28" i="9"/>
  <c r="AR28" i="9"/>
  <c r="AN28" i="9"/>
  <c r="AJ28" i="9"/>
  <c r="AF28" i="9"/>
  <c r="AB28" i="9"/>
  <c r="X28" i="9"/>
  <c r="T28" i="9"/>
  <c r="P28" i="9"/>
  <c r="L28" i="9"/>
  <c r="H28" i="9"/>
  <c r="AS28" i="9"/>
  <c r="AK28" i="9"/>
  <c r="AC28" i="9"/>
  <c r="U28" i="9"/>
  <c r="M28" i="9"/>
  <c r="AW28" i="9"/>
  <c r="AO28" i="9"/>
  <c r="AG28" i="9"/>
  <c r="Y28" i="9"/>
  <c r="Q28" i="9"/>
  <c r="I28" i="9"/>
  <c r="AL28" i="9"/>
  <c r="V28" i="9"/>
  <c r="AX28" i="9"/>
  <c r="AH28" i="9"/>
  <c r="R28" i="9"/>
  <c r="AT28" i="9"/>
  <c r="AD28" i="9"/>
  <c r="N28" i="9"/>
  <c r="AW29" i="9"/>
  <c r="AS29" i="9"/>
  <c r="AO29" i="9"/>
  <c r="AK29" i="9"/>
  <c r="AG29" i="9"/>
  <c r="AC29" i="9"/>
  <c r="Y29" i="9"/>
  <c r="U29" i="9"/>
  <c r="Q29" i="9"/>
  <c r="M29" i="9"/>
  <c r="I29" i="9"/>
  <c r="AX29" i="9"/>
  <c r="AT29" i="9"/>
  <c r="AP29" i="9"/>
  <c r="AL29" i="9"/>
  <c r="AH29" i="9"/>
  <c r="AD29" i="9"/>
  <c r="Z29" i="9"/>
  <c r="V29" i="9"/>
  <c r="R29" i="9"/>
  <c r="N29" i="9"/>
  <c r="J29" i="9"/>
  <c r="AU29" i="9"/>
  <c r="AM29" i="9"/>
  <c r="AE29" i="9"/>
  <c r="W29" i="9"/>
  <c r="O29" i="9"/>
  <c r="G29" i="9"/>
  <c r="AY29" i="9"/>
  <c r="AQ29" i="9"/>
  <c r="AI29" i="9"/>
  <c r="AA29" i="9"/>
  <c r="S29" i="9"/>
  <c r="K29" i="9"/>
  <c r="AN29" i="9"/>
  <c r="X29" i="9"/>
  <c r="H29" i="9"/>
  <c r="AZ29" i="9"/>
  <c r="AJ29" i="9"/>
  <c r="T29" i="9"/>
  <c r="AV29" i="9"/>
  <c r="AF29" i="9"/>
  <c r="P29" i="9"/>
  <c r="J28" i="9"/>
  <c r="AB29" i="9"/>
  <c r="AP28" i="9"/>
  <c r="M33" i="9"/>
  <c r="AC33" i="9"/>
  <c r="I32" i="9"/>
  <c r="M32" i="9"/>
  <c r="Q32" i="9"/>
  <c r="U32" i="9"/>
  <c r="Y32" i="9"/>
  <c r="AC32" i="9"/>
  <c r="AG32" i="9"/>
  <c r="AK32" i="9"/>
  <c r="AO32" i="9"/>
  <c r="AS32" i="9"/>
  <c r="AW32" i="9"/>
  <c r="G33" i="9"/>
  <c r="K33" i="9"/>
  <c r="O33" i="9"/>
  <c r="S33" i="9"/>
  <c r="W33" i="9"/>
  <c r="AA33" i="9"/>
  <c r="AE33" i="9"/>
  <c r="AI33" i="9"/>
  <c r="AM33" i="9"/>
  <c r="AQ33" i="9"/>
  <c r="AU33" i="9"/>
  <c r="AY33" i="9"/>
  <c r="H33" i="9"/>
  <c r="L33" i="9"/>
  <c r="P33" i="9"/>
  <c r="T33" i="9"/>
  <c r="X33" i="9"/>
  <c r="AB33" i="9"/>
  <c r="AF33" i="9"/>
  <c r="AJ33" i="9"/>
  <c r="AN33" i="9"/>
  <c r="AR33" i="9"/>
  <c r="AV33" i="9"/>
  <c r="AZ33" i="9"/>
  <c r="I33" i="9"/>
  <c r="Q33" i="9"/>
  <c r="U33" i="9"/>
  <c r="Y33" i="9"/>
  <c r="AG33" i="9"/>
  <c r="AK33" i="9"/>
  <c r="AO33" i="9"/>
  <c r="AS33" i="9"/>
  <c r="AW33" i="9"/>
  <c r="H32" i="9"/>
  <c r="L32" i="9"/>
  <c r="P32" i="9"/>
  <c r="T32" i="9"/>
  <c r="X32" i="9"/>
  <c r="AB32" i="9"/>
  <c r="AF32" i="9"/>
  <c r="AJ32" i="9"/>
  <c r="AN32" i="9"/>
  <c r="AR32" i="9"/>
  <c r="AV32" i="9"/>
  <c r="J33" i="9"/>
  <c r="N33" i="9"/>
  <c r="R33" i="9"/>
  <c r="V33" i="9"/>
  <c r="Z33" i="9"/>
  <c r="AD33" i="9"/>
  <c r="AH33" i="9"/>
  <c r="AL33" i="9"/>
  <c r="AP33" i="9"/>
  <c r="AT33" i="9"/>
  <c r="AW40" i="9"/>
  <c r="AS40" i="9"/>
  <c r="AO40" i="9"/>
  <c r="AK40" i="9"/>
  <c r="AG40" i="9"/>
  <c r="AC40" i="9"/>
  <c r="Y40" i="9"/>
  <c r="U40" i="9"/>
  <c r="Q40" i="9"/>
  <c r="M40" i="9"/>
  <c r="I40" i="9"/>
  <c r="AV40" i="9"/>
  <c r="AQ40" i="9"/>
  <c r="AL40" i="9"/>
  <c r="AF40" i="9"/>
  <c r="AA40" i="9"/>
  <c r="V40" i="9"/>
  <c r="P40" i="9"/>
  <c r="K40" i="9"/>
  <c r="AZ40" i="9"/>
  <c r="AU40" i="9"/>
  <c r="AP40" i="9"/>
  <c r="AJ40" i="9"/>
  <c r="AE40" i="9"/>
  <c r="Z40" i="9"/>
  <c r="T40" i="9"/>
  <c r="O40" i="9"/>
  <c r="J40" i="9"/>
  <c r="AY40" i="9"/>
  <c r="P44" i="9"/>
  <c r="X45" i="9"/>
  <c r="F46" i="9"/>
  <c r="AZ46" i="9"/>
  <c r="AW46" i="9"/>
  <c r="AS46" i="9"/>
  <c r="AO46" i="9"/>
  <c r="AK46" i="9"/>
  <c r="AG46" i="9"/>
  <c r="AC46" i="9"/>
  <c r="Y46" i="9"/>
  <c r="U46" i="9"/>
  <c r="Q46" i="9"/>
  <c r="M46" i="9"/>
  <c r="I46" i="9"/>
  <c r="AX46" i="9"/>
  <c r="AR46" i="9"/>
  <c r="AM46" i="9"/>
  <c r="AH46" i="9"/>
  <c r="AB46" i="9"/>
  <c r="W46" i="9"/>
  <c r="R46" i="9"/>
  <c r="L46" i="9"/>
  <c r="G46" i="9"/>
  <c r="AV46" i="9"/>
  <c r="AQ46" i="9"/>
  <c r="AL46" i="9"/>
  <c r="AF46" i="9"/>
  <c r="AA46" i="9"/>
  <c r="V46" i="9"/>
  <c r="P46" i="9"/>
  <c r="K46" i="9"/>
  <c r="AY43" i="9"/>
  <c r="AU43" i="9"/>
  <c r="AQ43" i="9"/>
  <c r="AM43" i="9"/>
  <c r="AI43" i="9"/>
  <c r="AE43" i="9"/>
  <c r="AA43" i="9"/>
  <c r="W43" i="9"/>
  <c r="S43" i="9"/>
  <c r="O43" i="9"/>
  <c r="K43" i="9"/>
  <c r="G43" i="9"/>
  <c r="AW43" i="9"/>
  <c r="AR43" i="9"/>
  <c r="AL43" i="9"/>
  <c r="AG43" i="9"/>
  <c r="AB43" i="9"/>
  <c r="V43" i="9"/>
  <c r="Q43" i="9"/>
  <c r="L43" i="9"/>
  <c r="AV43" i="9"/>
  <c r="AP43" i="9"/>
  <c r="AK43" i="9"/>
  <c r="AF43" i="9"/>
  <c r="Z43" i="9"/>
  <c r="U43" i="9"/>
  <c r="P43" i="9"/>
  <c r="J43" i="9"/>
  <c r="F39" i="9"/>
  <c r="F41" i="9"/>
  <c r="H37" i="9"/>
  <c r="L37" i="9"/>
  <c r="P37" i="9"/>
  <c r="T37" i="9"/>
  <c r="X37" i="9"/>
  <c r="AB37" i="9"/>
  <c r="AF37" i="9"/>
  <c r="AJ37" i="9"/>
  <c r="AN37" i="9"/>
  <c r="J38" i="9"/>
  <c r="R38" i="9"/>
  <c r="Z38" i="9"/>
  <c r="AH38" i="9"/>
  <c r="AP38" i="9"/>
  <c r="AX38" i="9"/>
  <c r="L39" i="9"/>
  <c r="T39" i="9"/>
  <c r="AB39" i="9"/>
  <c r="AK39" i="9"/>
  <c r="AV39" i="9"/>
  <c r="L40" i="9"/>
  <c r="W40" i="9"/>
  <c r="AH40" i="9"/>
  <c r="AR40" i="9"/>
  <c r="I41" i="9"/>
  <c r="T41" i="9"/>
  <c r="AD41" i="9"/>
  <c r="AO41" i="9"/>
  <c r="AZ41" i="9"/>
  <c r="P42" i="9"/>
  <c r="AA42" i="9"/>
  <c r="AL42" i="9"/>
  <c r="M43" i="9"/>
  <c r="X43" i="9"/>
  <c r="AH43" i="9"/>
  <c r="AS43" i="9"/>
  <c r="J44" i="9"/>
  <c r="T44" i="9"/>
  <c r="AE44" i="9"/>
  <c r="AP44" i="9"/>
  <c r="Q45" i="9"/>
  <c r="AB45" i="9"/>
  <c r="AL45" i="9"/>
  <c r="N46" i="9"/>
  <c r="X46" i="9"/>
  <c r="AI46" i="9"/>
  <c r="AT46" i="9"/>
  <c r="AY45" i="9"/>
  <c r="AU45" i="9"/>
  <c r="AQ45" i="9"/>
  <c r="AM45" i="9"/>
  <c r="AI45" i="9"/>
  <c r="AE45" i="9"/>
  <c r="AA45" i="9"/>
  <c r="W45" i="9"/>
  <c r="S45" i="9"/>
  <c r="O45" i="9"/>
  <c r="K45" i="9"/>
  <c r="G45" i="9"/>
  <c r="AV45" i="9"/>
  <c r="AP45" i="9"/>
  <c r="AK45" i="9"/>
  <c r="AF45" i="9"/>
  <c r="Z45" i="9"/>
  <c r="U45" i="9"/>
  <c r="P45" i="9"/>
  <c r="J45" i="9"/>
  <c r="AZ45" i="9"/>
  <c r="AT45" i="9"/>
  <c r="AO45" i="9"/>
  <c r="AJ45" i="9"/>
  <c r="AD45" i="9"/>
  <c r="Y45" i="9"/>
  <c r="T45" i="9"/>
  <c r="N45" i="9"/>
  <c r="I45" i="9"/>
  <c r="AW44" i="9"/>
  <c r="AS44" i="9"/>
  <c r="AO44" i="9"/>
  <c r="AK44" i="9"/>
  <c r="AG44" i="9"/>
  <c r="AC44" i="9"/>
  <c r="Y44" i="9"/>
  <c r="U44" i="9"/>
  <c r="Q44" i="9"/>
  <c r="M44" i="9"/>
  <c r="I44" i="9"/>
  <c r="AY44" i="9"/>
  <c r="AN44" i="9"/>
  <c r="AI44" i="9"/>
  <c r="AD44" i="9"/>
  <c r="X44" i="9"/>
  <c r="S44" i="9"/>
  <c r="N44" i="9"/>
  <c r="H44" i="9"/>
  <c r="AX44" i="9"/>
  <c r="AR44" i="9"/>
  <c r="AM44" i="9"/>
  <c r="AH44" i="9"/>
  <c r="AB44" i="9"/>
  <c r="W44" i="9"/>
  <c r="R44" i="9"/>
  <c r="L44" i="9"/>
  <c r="G44" i="9"/>
  <c r="H40" i="9"/>
  <c r="AD40" i="9"/>
  <c r="AL44" i="9"/>
  <c r="M45" i="9"/>
  <c r="AH45" i="9"/>
  <c r="F37" i="9"/>
  <c r="AY37" i="9"/>
  <c r="AU37" i="9"/>
  <c r="AQ37" i="9"/>
  <c r="AX37" i="9"/>
  <c r="AT37" i="9"/>
  <c r="AP37" i="9"/>
  <c r="AW42" i="9"/>
  <c r="AS42" i="9"/>
  <c r="AO42" i="9"/>
  <c r="AK42" i="9"/>
  <c r="AG42" i="9"/>
  <c r="AC42" i="9"/>
  <c r="Y42" i="9"/>
  <c r="U42" i="9"/>
  <c r="Q42" i="9"/>
  <c r="M42" i="9"/>
  <c r="I42" i="9"/>
  <c r="AZ42" i="9"/>
  <c r="AU42" i="9"/>
  <c r="AP42" i="9"/>
  <c r="AJ42" i="9"/>
  <c r="AE42" i="9"/>
  <c r="Z42" i="9"/>
  <c r="T42" i="9"/>
  <c r="O42" i="9"/>
  <c r="J42" i="9"/>
  <c r="AY42" i="9"/>
  <c r="AN42" i="9"/>
  <c r="AI42" i="9"/>
  <c r="AD42" i="9"/>
  <c r="X42" i="9"/>
  <c r="S42" i="9"/>
  <c r="N42" i="9"/>
  <c r="H42" i="9"/>
  <c r="F44" i="9"/>
  <c r="F40" i="9"/>
  <c r="I37" i="9"/>
  <c r="M37" i="9"/>
  <c r="Q37" i="9"/>
  <c r="U37" i="9"/>
  <c r="Y37" i="9"/>
  <c r="AC37" i="9"/>
  <c r="AG37" i="9"/>
  <c r="AK37" i="9"/>
  <c r="AO37" i="9"/>
  <c r="AW37" i="9"/>
  <c r="K38" i="9"/>
  <c r="S38" i="9"/>
  <c r="AA38" i="9"/>
  <c r="AI38" i="9"/>
  <c r="AQ38" i="9"/>
  <c r="M39" i="9"/>
  <c r="U39" i="9"/>
  <c r="AC39" i="9"/>
  <c r="AL39" i="9"/>
  <c r="N40" i="9"/>
  <c r="X40" i="9"/>
  <c r="AI40" i="9"/>
  <c r="J41" i="9"/>
  <c r="U41" i="9"/>
  <c r="AF41" i="9"/>
  <c r="G42" i="9"/>
  <c r="R42" i="9"/>
  <c r="AB42" i="9"/>
  <c r="AM42" i="9"/>
  <c r="AX42" i="9"/>
  <c r="N43" i="9"/>
  <c r="Y43" i="9"/>
  <c r="AJ43" i="9"/>
  <c r="K44" i="9"/>
  <c r="V44" i="9"/>
  <c r="AF44" i="9"/>
  <c r="AQ44" i="9"/>
  <c r="H45" i="9"/>
  <c r="R45" i="9"/>
  <c r="AC45" i="9"/>
  <c r="AN45" i="9"/>
  <c r="AX45" i="9"/>
  <c r="O46" i="9"/>
  <c r="Z46" i="9"/>
  <c r="AJ46" i="9"/>
  <c r="AU46" i="9"/>
  <c r="AN40" i="9"/>
  <c r="AA44" i="9"/>
  <c r="AV44" i="9"/>
  <c r="AS45" i="9"/>
  <c r="AW38" i="9"/>
  <c r="AS38" i="9"/>
  <c r="AO38" i="9"/>
  <c r="AK38" i="9"/>
  <c r="AG38" i="9"/>
  <c r="AC38" i="9"/>
  <c r="Y38" i="9"/>
  <c r="U38" i="9"/>
  <c r="Q38" i="9"/>
  <c r="M38" i="9"/>
  <c r="I38" i="9"/>
  <c r="AZ38" i="9"/>
  <c r="AV38" i="9"/>
  <c r="AR38" i="9"/>
  <c r="AN38" i="9"/>
  <c r="AJ38" i="9"/>
  <c r="AF38" i="9"/>
  <c r="AB38" i="9"/>
  <c r="X38" i="9"/>
  <c r="T38" i="9"/>
  <c r="P38" i="9"/>
  <c r="L38" i="9"/>
  <c r="H38" i="9"/>
  <c r="AY39" i="9"/>
  <c r="AU39" i="9"/>
  <c r="AQ39" i="9"/>
  <c r="AM39" i="9"/>
  <c r="AI39" i="9"/>
  <c r="AZ39" i="9"/>
  <c r="AO39" i="9"/>
  <c r="AJ39" i="9"/>
  <c r="AE39" i="9"/>
  <c r="AA39" i="9"/>
  <c r="W39" i="9"/>
  <c r="O39" i="9"/>
  <c r="K39" i="9"/>
  <c r="G39" i="9"/>
  <c r="AX39" i="9"/>
  <c r="AS39" i="9"/>
  <c r="AN39" i="9"/>
  <c r="AH39" i="9"/>
  <c r="AD39" i="9"/>
  <c r="Z39" i="9"/>
  <c r="V39" i="9"/>
  <c r="R39" i="9"/>
  <c r="N39" i="9"/>
  <c r="J39" i="9"/>
  <c r="AY41" i="9"/>
  <c r="AU41" i="9"/>
  <c r="AQ41" i="9"/>
  <c r="AM41" i="9"/>
  <c r="AI41" i="9"/>
  <c r="AE41" i="9"/>
  <c r="AA41" i="9"/>
  <c r="W41" i="9"/>
  <c r="O41" i="9"/>
  <c r="K41" i="9"/>
  <c r="G41" i="9"/>
  <c r="AX41" i="9"/>
  <c r="AS41" i="9"/>
  <c r="AN41" i="9"/>
  <c r="AH41" i="9"/>
  <c r="AC41" i="9"/>
  <c r="X41" i="9"/>
  <c r="R41" i="9"/>
  <c r="M41" i="9"/>
  <c r="H41" i="9"/>
  <c r="AW41" i="9"/>
  <c r="AR41" i="9"/>
  <c r="AL41" i="9"/>
  <c r="AG41" i="9"/>
  <c r="AB41" i="9"/>
  <c r="V41" i="9"/>
  <c r="Q41" i="9"/>
  <c r="L41" i="9"/>
  <c r="F43" i="9"/>
  <c r="J37" i="9"/>
  <c r="N37" i="9"/>
  <c r="R37" i="9"/>
  <c r="V37" i="9"/>
  <c r="Z37" i="9"/>
  <c r="AD37" i="9"/>
  <c r="AH37" i="9"/>
  <c r="AL37" i="9"/>
  <c r="AR37" i="9"/>
  <c r="AZ37" i="9"/>
  <c r="N38" i="9"/>
  <c r="V38" i="9"/>
  <c r="AD38" i="9"/>
  <c r="AL38" i="9"/>
  <c r="AT38" i="9"/>
  <c r="H39" i="9"/>
  <c r="P39" i="9"/>
  <c r="X39" i="9"/>
  <c r="AF39" i="9"/>
  <c r="AP39" i="9"/>
  <c r="G40" i="9"/>
  <c r="R40" i="9"/>
  <c r="AB40" i="9"/>
  <c r="AM40" i="9"/>
  <c r="AX40" i="9"/>
  <c r="N41" i="9"/>
  <c r="Y41" i="9"/>
  <c r="AJ41" i="9"/>
  <c r="K42" i="9"/>
  <c r="V42" i="9"/>
  <c r="AF42" i="9"/>
  <c r="AQ42" i="9"/>
  <c r="H43" i="9"/>
  <c r="R43" i="9"/>
  <c r="AC43" i="9"/>
  <c r="AN43" i="9"/>
  <c r="AX43" i="9"/>
  <c r="O44" i="9"/>
  <c r="Z44" i="9"/>
  <c r="AJ44" i="9"/>
  <c r="AU44" i="9"/>
  <c r="L45" i="9"/>
  <c r="V45" i="9"/>
  <c r="AG45" i="9"/>
  <c r="AR45" i="9"/>
  <c r="H46" i="9"/>
  <c r="S46" i="9"/>
  <c r="AD46" i="9"/>
  <c r="AN46" i="9"/>
  <c r="AY46" i="9"/>
  <c r="I50" i="9"/>
  <c r="M50" i="9"/>
  <c r="Q50" i="9"/>
  <c r="U50" i="9"/>
  <c r="Y50" i="9"/>
  <c r="AC50" i="9"/>
  <c r="AG50" i="9"/>
  <c r="AK50" i="9"/>
  <c r="AO50" i="9"/>
  <c r="AS50" i="9"/>
  <c r="AW50" i="9"/>
  <c r="J50" i="9"/>
  <c r="N50" i="9"/>
  <c r="R50" i="9"/>
  <c r="V50" i="9"/>
  <c r="Z50" i="9"/>
  <c r="AD50" i="9"/>
  <c r="AH50" i="9"/>
  <c r="AL50" i="9"/>
  <c r="AP50" i="9"/>
  <c r="AT50" i="9"/>
  <c r="AX50" i="9"/>
  <c r="G50" i="9"/>
  <c r="K50" i="9"/>
  <c r="O50" i="9"/>
  <c r="S50" i="9"/>
  <c r="W50" i="9"/>
  <c r="AA50" i="9"/>
  <c r="AE50" i="9"/>
  <c r="AI50" i="9"/>
  <c r="AM50" i="9"/>
  <c r="AQ50" i="9"/>
  <c r="AU50" i="9"/>
  <c r="AY50" i="9"/>
  <c r="H50" i="9"/>
  <c r="L50" i="9"/>
  <c r="P50" i="9"/>
  <c r="T50" i="9"/>
  <c r="X50" i="9"/>
  <c r="AB50" i="9"/>
  <c r="AF50" i="9"/>
  <c r="AJ50" i="9"/>
  <c r="AN50" i="9"/>
  <c r="AR50" i="9"/>
  <c r="AV50" i="9"/>
  <c r="I61" i="9"/>
  <c r="M61" i="9"/>
  <c r="Q61" i="9"/>
  <c r="U61" i="9"/>
  <c r="Y61" i="9"/>
  <c r="AC61" i="9"/>
  <c r="AG61" i="9"/>
  <c r="AK61" i="9"/>
  <c r="AO61" i="9"/>
  <c r="AS61" i="9"/>
  <c r="AW61" i="9"/>
  <c r="J61" i="9"/>
  <c r="N61" i="9"/>
  <c r="R61" i="9"/>
  <c r="V61" i="9"/>
  <c r="Z61" i="9"/>
  <c r="AD61" i="9"/>
  <c r="AH61" i="9"/>
  <c r="AL61" i="9"/>
  <c r="AP61" i="9"/>
  <c r="AT61" i="9"/>
  <c r="AX61" i="9"/>
  <c r="G61" i="9"/>
  <c r="K61" i="9"/>
  <c r="O61" i="9"/>
  <c r="S61" i="9"/>
  <c r="W61" i="9"/>
  <c r="AA61" i="9"/>
  <c r="AE61" i="9"/>
  <c r="AI61" i="9"/>
  <c r="AM61" i="9"/>
  <c r="AQ61" i="9"/>
  <c r="AU61" i="9"/>
  <c r="AY61" i="9"/>
  <c r="H61" i="9"/>
  <c r="L61" i="9"/>
  <c r="P61" i="9"/>
  <c r="T61" i="9"/>
  <c r="X61" i="9"/>
  <c r="AB61" i="9"/>
  <c r="AF61" i="9"/>
  <c r="AJ61" i="9"/>
  <c r="AN61" i="9"/>
  <c r="AR61" i="9"/>
  <c r="AV61" i="9"/>
  <c r="F67" i="9"/>
  <c r="G66" i="9"/>
  <c r="K66" i="9"/>
  <c r="O66" i="9"/>
  <c r="S66" i="9"/>
  <c r="W66" i="9"/>
  <c r="AA66" i="9"/>
  <c r="AE66" i="9"/>
  <c r="AI66" i="9"/>
  <c r="AM66" i="9"/>
  <c r="AQ66" i="9"/>
  <c r="AU66" i="9"/>
  <c r="AY66" i="9"/>
  <c r="I67" i="9"/>
  <c r="M67" i="9"/>
  <c r="Q67" i="9"/>
  <c r="U67" i="9"/>
  <c r="Y67" i="9"/>
  <c r="AC67" i="9"/>
  <c r="AG67" i="9"/>
  <c r="AK67" i="9"/>
  <c r="AO67" i="9"/>
  <c r="AS67" i="9"/>
  <c r="AW67" i="9"/>
  <c r="H66" i="9"/>
  <c r="L66" i="9"/>
  <c r="P66" i="9"/>
  <c r="T66" i="9"/>
  <c r="X66" i="9"/>
  <c r="AB66" i="9"/>
  <c r="AF66" i="9"/>
  <c r="AJ66" i="9"/>
  <c r="AN66" i="9"/>
  <c r="AR66" i="9"/>
  <c r="AV66" i="9"/>
  <c r="AZ66" i="9"/>
  <c r="J67" i="9"/>
  <c r="N67" i="9"/>
  <c r="R67" i="9"/>
  <c r="V67" i="9"/>
  <c r="Z67" i="9"/>
  <c r="AD67" i="9"/>
  <c r="AH67" i="9"/>
  <c r="AL67" i="9"/>
  <c r="AP67" i="9"/>
  <c r="AT67" i="9"/>
  <c r="AX67" i="9"/>
  <c r="I66" i="9"/>
  <c r="M66" i="9"/>
  <c r="Q66" i="9"/>
  <c r="U66" i="9"/>
  <c r="Y66" i="9"/>
  <c r="AC66" i="9"/>
  <c r="AG66" i="9"/>
  <c r="AK66" i="9"/>
  <c r="AO66" i="9"/>
  <c r="AS66" i="9"/>
  <c r="AW66" i="9"/>
  <c r="G67" i="9"/>
  <c r="K67" i="9"/>
  <c r="O67" i="9"/>
  <c r="S67" i="9"/>
  <c r="W67" i="9"/>
  <c r="AA67" i="9"/>
  <c r="AE67" i="9"/>
  <c r="AI67" i="9"/>
  <c r="AM67" i="9"/>
  <c r="AQ67" i="9"/>
  <c r="AU67" i="9"/>
  <c r="AY67" i="9"/>
  <c r="J66" i="9"/>
  <c r="N66" i="9"/>
  <c r="R66" i="9"/>
  <c r="V66" i="9"/>
  <c r="Z66" i="9"/>
  <c r="AD66" i="9"/>
  <c r="AH66" i="9"/>
  <c r="AL66" i="9"/>
  <c r="AP66" i="9"/>
  <c r="AT66" i="9"/>
  <c r="H67" i="9"/>
  <c r="L67" i="9"/>
  <c r="P67" i="9"/>
  <c r="T67" i="9"/>
  <c r="X67" i="9"/>
  <c r="AB67" i="9"/>
  <c r="AF67" i="9"/>
  <c r="AJ67" i="9"/>
  <c r="AN67" i="9"/>
  <c r="AR67" i="9"/>
  <c r="AV67" i="9"/>
  <c r="I65" i="9"/>
  <c r="M65" i="9"/>
  <c r="Q65" i="9"/>
  <c r="U65" i="9"/>
  <c r="Y65" i="9"/>
  <c r="AC65" i="9"/>
  <c r="AG65" i="9"/>
  <c r="AK65" i="9"/>
  <c r="AO65" i="9"/>
  <c r="AS65" i="9"/>
  <c r="AW65" i="9"/>
  <c r="J65" i="9"/>
  <c r="N65" i="9"/>
  <c r="R65" i="9"/>
  <c r="V65" i="9"/>
  <c r="Z65" i="9"/>
  <c r="AD65" i="9"/>
  <c r="AH65" i="9"/>
  <c r="AL65" i="9"/>
  <c r="AP65" i="9"/>
  <c r="AT65" i="9"/>
  <c r="AX65" i="9"/>
  <c r="G65" i="9"/>
  <c r="K65" i="9"/>
  <c r="O65" i="9"/>
  <c r="S65" i="9"/>
  <c r="W65" i="9"/>
  <c r="AA65" i="9"/>
  <c r="AE65" i="9"/>
  <c r="AI65" i="9"/>
  <c r="AM65" i="9"/>
  <c r="AQ65" i="9"/>
  <c r="AU65" i="9"/>
  <c r="AY65" i="9"/>
  <c r="H65" i="9"/>
  <c r="L65" i="9"/>
  <c r="P65" i="9"/>
  <c r="T65" i="9"/>
  <c r="X65" i="9"/>
  <c r="AB65" i="9"/>
  <c r="AF65" i="9"/>
  <c r="AJ65" i="9"/>
  <c r="AN65" i="9"/>
  <c r="AR65" i="9"/>
  <c r="AV65" i="9"/>
  <c r="G64" i="9"/>
  <c r="K64" i="9"/>
  <c r="O64" i="9"/>
  <c r="S64" i="9"/>
  <c r="W64" i="9"/>
  <c r="AA64" i="9"/>
  <c r="AE64" i="9"/>
  <c r="AI64" i="9"/>
  <c r="AM64" i="9"/>
  <c r="AQ64" i="9"/>
  <c r="AU64" i="9"/>
  <c r="AY64" i="9"/>
  <c r="H64" i="9"/>
  <c r="L64" i="9"/>
  <c r="P64" i="9"/>
  <c r="T64" i="9"/>
  <c r="X64" i="9"/>
  <c r="AB64" i="9"/>
  <c r="AF64" i="9"/>
  <c r="AJ64" i="9"/>
  <c r="AN64" i="9"/>
  <c r="AR64" i="9"/>
  <c r="AV64" i="9"/>
  <c r="AZ64" i="9"/>
  <c r="I64" i="9"/>
  <c r="M64" i="9"/>
  <c r="Q64" i="9"/>
  <c r="U64" i="9"/>
  <c r="Y64" i="9"/>
  <c r="AC64" i="9"/>
  <c r="AG64" i="9"/>
  <c r="AK64" i="9"/>
  <c r="AO64" i="9"/>
  <c r="AS64" i="9"/>
  <c r="AW64" i="9"/>
  <c r="F64" i="9"/>
  <c r="J64" i="9"/>
  <c r="N64" i="9"/>
  <c r="R64" i="9"/>
  <c r="V64" i="9"/>
  <c r="Z64" i="9"/>
  <c r="AD64" i="9"/>
  <c r="AH64" i="9"/>
  <c r="AL64" i="9"/>
  <c r="AP64" i="9"/>
  <c r="AT64" i="9"/>
  <c r="F63" i="9"/>
  <c r="I63" i="9"/>
  <c r="M63" i="9"/>
  <c r="Q63" i="9"/>
  <c r="U63" i="9"/>
  <c r="Y63" i="9"/>
  <c r="AC63" i="9"/>
  <c r="AG63" i="9"/>
  <c r="AK63" i="9"/>
  <c r="AO63" i="9"/>
  <c r="AS63" i="9"/>
  <c r="AW63" i="9"/>
  <c r="J63" i="9"/>
  <c r="N63" i="9"/>
  <c r="R63" i="9"/>
  <c r="V63" i="9"/>
  <c r="Z63" i="9"/>
  <c r="AD63" i="9"/>
  <c r="AH63" i="9"/>
  <c r="AL63" i="9"/>
  <c r="AP63" i="9"/>
  <c r="AT63" i="9"/>
  <c r="AX63" i="9"/>
  <c r="G63" i="9"/>
  <c r="K63" i="9"/>
  <c r="O63" i="9"/>
  <c r="S63" i="9"/>
  <c r="W63" i="9"/>
  <c r="AA63" i="9"/>
  <c r="AE63" i="9"/>
  <c r="AI63" i="9"/>
  <c r="AM63" i="9"/>
  <c r="AQ63" i="9"/>
  <c r="AU63" i="9"/>
  <c r="AY63" i="9"/>
  <c r="H63" i="9"/>
  <c r="L63" i="9"/>
  <c r="P63" i="9"/>
  <c r="T63" i="9"/>
  <c r="X63" i="9"/>
  <c r="AB63" i="9"/>
  <c r="AF63" i="9"/>
  <c r="AJ63" i="9"/>
  <c r="AN63" i="9"/>
  <c r="AR63" i="9"/>
  <c r="AV63" i="9"/>
  <c r="G62" i="9"/>
  <c r="K62" i="9"/>
  <c r="O62" i="9"/>
  <c r="S62" i="9"/>
  <c r="W62" i="9"/>
  <c r="AA62" i="9"/>
  <c r="AE62" i="9"/>
  <c r="AI62" i="9"/>
  <c r="AM62" i="9"/>
  <c r="AQ62" i="9"/>
  <c r="AU62" i="9"/>
  <c r="AY62" i="9"/>
  <c r="H62" i="9"/>
  <c r="L62" i="9"/>
  <c r="P62" i="9"/>
  <c r="T62" i="9"/>
  <c r="X62" i="9"/>
  <c r="AB62" i="9"/>
  <c r="AF62" i="9"/>
  <c r="AJ62" i="9"/>
  <c r="AN62" i="9"/>
  <c r="AR62" i="9"/>
  <c r="AV62" i="9"/>
  <c r="AZ62" i="9"/>
  <c r="F62" i="9"/>
  <c r="I62" i="9"/>
  <c r="M62" i="9"/>
  <c r="Q62" i="9"/>
  <c r="U62" i="9"/>
  <c r="Y62" i="9"/>
  <c r="AC62" i="9"/>
  <c r="AG62" i="9"/>
  <c r="AK62" i="9"/>
  <c r="AO62" i="9"/>
  <c r="AS62" i="9"/>
  <c r="AW62" i="9"/>
  <c r="J62" i="9"/>
  <c r="N62" i="9"/>
  <c r="R62" i="9"/>
  <c r="V62" i="9"/>
  <c r="Z62" i="9"/>
  <c r="AD62" i="9"/>
  <c r="AH62" i="9"/>
  <c r="AL62" i="9"/>
  <c r="AP62" i="9"/>
  <c r="AT62" i="9"/>
  <c r="G60" i="9"/>
  <c r="K60" i="9"/>
  <c r="O60" i="9"/>
  <c r="S60" i="9"/>
  <c r="W60" i="9"/>
  <c r="AA60" i="9"/>
  <c r="AE60" i="9"/>
  <c r="AI60" i="9"/>
  <c r="AM60" i="9"/>
  <c r="AQ60" i="9"/>
  <c r="AU60" i="9"/>
  <c r="AY60" i="9"/>
  <c r="H60" i="9"/>
  <c r="L60" i="9"/>
  <c r="P60" i="9"/>
  <c r="T60" i="9"/>
  <c r="X60" i="9"/>
  <c r="AB60" i="9"/>
  <c r="AF60" i="9"/>
  <c r="AJ60" i="9"/>
  <c r="AN60" i="9"/>
  <c r="AR60" i="9"/>
  <c r="AV60" i="9"/>
  <c r="AZ60" i="9"/>
  <c r="I60" i="9"/>
  <c r="M60" i="9"/>
  <c r="Q60" i="9"/>
  <c r="U60" i="9"/>
  <c r="Y60" i="9"/>
  <c r="AC60" i="9"/>
  <c r="AG60" i="9"/>
  <c r="AK60" i="9"/>
  <c r="AO60" i="9"/>
  <c r="AS60" i="9"/>
  <c r="AW60" i="9"/>
  <c r="F60" i="9"/>
  <c r="J60" i="9"/>
  <c r="N60" i="9"/>
  <c r="R60" i="9"/>
  <c r="V60" i="9"/>
  <c r="Z60" i="9"/>
  <c r="AD60" i="9"/>
  <c r="AH60" i="9"/>
  <c r="AL60" i="9"/>
  <c r="AP60" i="9"/>
  <c r="AT60" i="9"/>
  <c r="F59" i="9"/>
  <c r="I59" i="9"/>
  <c r="M59" i="9"/>
  <c r="Q59" i="9"/>
  <c r="U59" i="9"/>
  <c r="Y59" i="9"/>
  <c r="AC59" i="9"/>
  <c r="AG59" i="9"/>
  <c r="AK59" i="9"/>
  <c r="AO59" i="9"/>
  <c r="AS59" i="9"/>
  <c r="AW59" i="9"/>
  <c r="J59" i="9"/>
  <c r="N59" i="9"/>
  <c r="R59" i="9"/>
  <c r="V59" i="9"/>
  <c r="Z59" i="9"/>
  <c r="AD59" i="9"/>
  <c r="AH59" i="9"/>
  <c r="AL59" i="9"/>
  <c r="AP59" i="9"/>
  <c r="AT59" i="9"/>
  <c r="AX59" i="9"/>
  <c r="G59" i="9"/>
  <c r="K59" i="9"/>
  <c r="O59" i="9"/>
  <c r="S59" i="9"/>
  <c r="W59" i="9"/>
  <c r="AA59" i="9"/>
  <c r="AE59" i="9"/>
  <c r="AI59" i="9"/>
  <c r="AM59" i="9"/>
  <c r="AQ59" i="9"/>
  <c r="AU59" i="9"/>
  <c r="AY59" i="9"/>
  <c r="H59" i="9"/>
  <c r="L59" i="9"/>
  <c r="P59" i="9"/>
  <c r="T59" i="9"/>
  <c r="X59" i="9"/>
  <c r="AB59" i="9"/>
  <c r="AF59" i="9"/>
  <c r="AJ59" i="9"/>
  <c r="AN59" i="9"/>
  <c r="AR59" i="9"/>
  <c r="AV59" i="9"/>
  <c r="G58" i="9"/>
  <c r="K58" i="9"/>
  <c r="O58" i="9"/>
  <c r="S58" i="9"/>
  <c r="W58" i="9"/>
  <c r="AA58" i="9"/>
  <c r="AE58" i="9"/>
  <c r="AI58" i="9"/>
  <c r="AM58" i="9"/>
  <c r="AQ58" i="9"/>
  <c r="AU58" i="9"/>
  <c r="AY58" i="9"/>
  <c r="H58" i="9"/>
  <c r="L58" i="9"/>
  <c r="P58" i="9"/>
  <c r="T58" i="9"/>
  <c r="X58" i="9"/>
  <c r="AB58" i="9"/>
  <c r="AF58" i="9"/>
  <c r="AJ58" i="9"/>
  <c r="AN58" i="9"/>
  <c r="AR58" i="9"/>
  <c r="AV58" i="9"/>
  <c r="AZ58" i="9"/>
  <c r="I58" i="9"/>
  <c r="M58" i="9"/>
  <c r="Q58" i="9"/>
  <c r="U58" i="9"/>
  <c r="Y58" i="9"/>
  <c r="AC58" i="9"/>
  <c r="AG58" i="9"/>
  <c r="AK58" i="9"/>
  <c r="AO58" i="9"/>
  <c r="AS58" i="9"/>
  <c r="AW58" i="9"/>
  <c r="J58" i="9"/>
  <c r="N58" i="9"/>
  <c r="R58" i="9"/>
  <c r="V58" i="9"/>
  <c r="Z58" i="9"/>
  <c r="AD58" i="9"/>
  <c r="AH58" i="9"/>
  <c r="AL58" i="9"/>
  <c r="AP58" i="9"/>
  <c r="AT58" i="9"/>
  <c r="I57" i="9"/>
  <c r="M57" i="9"/>
  <c r="Q57" i="9"/>
  <c r="U57" i="9"/>
  <c r="Y57" i="9"/>
  <c r="AC57" i="9"/>
  <c r="AG57" i="9"/>
  <c r="AK57" i="9"/>
  <c r="AO57" i="9"/>
  <c r="AS57" i="9"/>
  <c r="AW57" i="9"/>
  <c r="J57" i="9"/>
  <c r="N57" i="9"/>
  <c r="R57" i="9"/>
  <c r="V57" i="9"/>
  <c r="Z57" i="9"/>
  <c r="AD57" i="9"/>
  <c r="AH57" i="9"/>
  <c r="AL57" i="9"/>
  <c r="AP57" i="9"/>
  <c r="AT57" i="9"/>
  <c r="AX57" i="9"/>
  <c r="G57" i="9"/>
  <c r="K57" i="9"/>
  <c r="O57" i="9"/>
  <c r="S57" i="9"/>
  <c r="W57" i="9"/>
  <c r="AA57" i="9"/>
  <c r="AE57" i="9"/>
  <c r="AI57" i="9"/>
  <c r="AM57" i="9"/>
  <c r="AQ57" i="9"/>
  <c r="AU57" i="9"/>
  <c r="AY57" i="9"/>
  <c r="F57" i="9"/>
  <c r="H57" i="9"/>
  <c r="L57" i="9"/>
  <c r="P57" i="9"/>
  <c r="T57" i="9"/>
  <c r="X57" i="9"/>
  <c r="AB57" i="9"/>
  <c r="AF57" i="9"/>
  <c r="AJ57" i="9"/>
  <c r="AN57" i="9"/>
  <c r="AR57" i="9"/>
  <c r="AV57" i="9"/>
  <c r="G56" i="9"/>
  <c r="K56" i="9"/>
  <c r="O56" i="9"/>
  <c r="S56" i="9"/>
  <c r="W56" i="9"/>
  <c r="AA56" i="9"/>
  <c r="AE56" i="9"/>
  <c r="AI56" i="9"/>
  <c r="AM56" i="9"/>
  <c r="AQ56" i="9"/>
  <c r="AU56" i="9"/>
  <c r="AY56" i="9"/>
  <c r="H56" i="9"/>
  <c r="L56" i="9"/>
  <c r="P56" i="9"/>
  <c r="T56" i="9"/>
  <c r="X56" i="9"/>
  <c r="AB56" i="9"/>
  <c r="AF56" i="9"/>
  <c r="AJ56" i="9"/>
  <c r="AN56" i="9"/>
  <c r="AR56" i="9"/>
  <c r="AV56" i="9"/>
  <c r="AZ56" i="9"/>
  <c r="I56" i="9"/>
  <c r="M56" i="9"/>
  <c r="Q56" i="9"/>
  <c r="U56" i="9"/>
  <c r="Y56" i="9"/>
  <c r="AC56" i="9"/>
  <c r="AG56" i="9"/>
  <c r="AK56" i="9"/>
  <c r="AO56" i="9"/>
  <c r="AS56" i="9"/>
  <c r="AW56" i="9"/>
  <c r="J56" i="9"/>
  <c r="N56" i="9"/>
  <c r="R56" i="9"/>
  <c r="V56" i="9"/>
  <c r="Z56" i="9"/>
  <c r="AD56" i="9"/>
  <c r="AH56" i="9"/>
  <c r="AL56" i="9"/>
  <c r="AP56" i="9"/>
  <c r="AT56" i="9"/>
  <c r="AX56" i="9"/>
  <c r="I55" i="9"/>
  <c r="M55" i="9"/>
  <c r="Q55" i="9"/>
  <c r="U55" i="9"/>
  <c r="Y55" i="9"/>
  <c r="AC55" i="9"/>
  <c r="AG55" i="9"/>
  <c r="AK55" i="9"/>
  <c r="AO55" i="9"/>
  <c r="AS55" i="9"/>
  <c r="AW55" i="9"/>
  <c r="J55" i="9"/>
  <c r="N55" i="9"/>
  <c r="R55" i="9"/>
  <c r="V55" i="9"/>
  <c r="Z55" i="9"/>
  <c r="AD55" i="9"/>
  <c r="AH55" i="9"/>
  <c r="AL55" i="9"/>
  <c r="AP55" i="9"/>
  <c r="AT55" i="9"/>
  <c r="AX55" i="9"/>
  <c r="G55" i="9"/>
  <c r="K55" i="9"/>
  <c r="O55" i="9"/>
  <c r="S55" i="9"/>
  <c r="W55" i="9"/>
  <c r="AA55" i="9"/>
  <c r="AE55" i="9"/>
  <c r="AI55" i="9"/>
  <c r="AM55" i="9"/>
  <c r="AQ55" i="9"/>
  <c r="AU55" i="9"/>
  <c r="AY55" i="9"/>
  <c r="H55" i="9"/>
  <c r="L55" i="9"/>
  <c r="P55" i="9"/>
  <c r="T55" i="9"/>
  <c r="X55" i="9"/>
  <c r="AB55" i="9"/>
  <c r="AF55" i="9"/>
  <c r="AJ55" i="9"/>
  <c r="AN55" i="9"/>
  <c r="AR55" i="9"/>
  <c r="AV55" i="9"/>
  <c r="F54" i="9"/>
  <c r="G54" i="9"/>
  <c r="K54" i="9"/>
  <c r="O54" i="9"/>
  <c r="S54" i="9"/>
  <c r="W54" i="9"/>
  <c r="AA54" i="9"/>
  <c r="AE54" i="9"/>
  <c r="AI54" i="9"/>
  <c r="AM54" i="9"/>
  <c r="AQ54" i="9"/>
  <c r="AU54" i="9"/>
  <c r="AY54" i="9"/>
  <c r="H54" i="9"/>
  <c r="L54" i="9"/>
  <c r="P54" i="9"/>
  <c r="T54" i="9"/>
  <c r="X54" i="9"/>
  <c r="AB54" i="9"/>
  <c r="AF54" i="9"/>
  <c r="AJ54" i="9"/>
  <c r="AN54" i="9"/>
  <c r="AR54" i="9"/>
  <c r="AV54" i="9"/>
  <c r="AZ54" i="9"/>
  <c r="I54" i="9"/>
  <c r="M54" i="9"/>
  <c r="Q54" i="9"/>
  <c r="U54" i="9"/>
  <c r="Y54" i="9"/>
  <c r="AC54" i="9"/>
  <c r="AG54" i="9"/>
  <c r="AK54" i="9"/>
  <c r="AO54" i="9"/>
  <c r="AS54" i="9"/>
  <c r="AW54" i="9"/>
  <c r="J54" i="9"/>
  <c r="N54" i="9"/>
  <c r="R54" i="9"/>
  <c r="V54" i="9"/>
  <c r="Z54" i="9"/>
  <c r="AD54" i="9"/>
  <c r="AH54" i="9"/>
  <c r="AL54" i="9"/>
  <c r="AP54" i="9"/>
  <c r="AT54" i="9"/>
  <c r="I53" i="9"/>
  <c r="M53" i="9"/>
  <c r="Q53" i="9"/>
  <c r="U53" i="9"/>
  <c r="Y53" i="9"/>
  <c r="AC53" i="9"/>
  <c r="AG53" i="9"/>
  <c r="AK53" i="9"/>
  <c r="AO53" i="9"/>
  <c r="AS53" i="9"/>
  <c r="AW53" i="9"/>
  <c r="F53" i="9"/>
  <c r="J53" i="9"/>
  <c r="N53" i="9"/>
  <c r="R53" i="9"/>
  <c r="V53" i="9"/>
  <c r="Z53" i="9"/>
  <c r="AD53" i="9"/>
  <c r="AH53" i="9"/>
  <c r="AL53" i="9"/>
  <c r="AP53" i="9"/>
  <c r="AT53" i="9"/>
  <c r="AX53" i="9"/>
  <c r="G53" i="9"/>
  <c r="K53" i="9"/>
  <c r="O53" i="9"/>
  <c r="S53" i="9"/>
  <c r="W53" i="9"/>
  <c r="AA53" i="9"/>
  <c r="AE53" i="9"/>
  <c r="AI53" i="9"/>
  <c r="AM53" i="9"/>
  <c r="AQ53" i="9"/>
  <c r="AU53" i="9"/>
  <c r="AY53" i="9"/>
  <c r="H53" i="9"/>
  <c r="L53" i="9"/>
  <c r="P53" i="9"/>
  <c r="T53" i="9"/>
  <c r="X53" i="9"/>
  <c r="AB53" i="9"/>
  <c r="AF53" i="9"/>
  <c r="AJ53" i="9"/>
  <c r="AN53" i="9"/>
  <c r="AR53" i="9"/>
  <c r="AV53" i="9"/>
  <c r="G52" i="9"/>
  <c r="K52" i="9"/>
  <c r="O52" i="9"/>
  <c r="S52" i="9"/>
  <c r="W52" i="9"/>
  <c r="AA52" i="9"/>
  <c r="AE52" i="9"/>
  <c r="AI52" i="9"/>
  <c r="AM52" i="9"/>
  <c r="AQ52" i="9"/>
  <c r="AU52" i="9"/>
  <c r="AY52" i="9"/>
  <c r="H52" i="9"/>
  <c r="L52" i="9"/>
  <c r="P52" i="9"/>
  <c r="T52" i="9"/>
  <c r="X52" i="9"/>
  <c r="AB52" i="9"/>
  <c r="AF52" i="9"/>
  <c r="AJ52" i="9"/>
  <c r="AN52" i="9"/>
  <c r="AR52" i="9"/>
  <c r="AV52" i="9"/>
  <c r="AZ52" i="9"/>
  <c r="I52" i="9"/>
  <c r="M52" i="9"/>
  <c r="Q52" i="9"/>
  <c r="U52" i="9"/>
  <c r="Y52" i="9"/>
  <c r="AC52" i="9"/>
  <c r="AG52" i="9"/>
  <c r="AK52" i="9"/>
  <c r="AO52" i="9"/>
  <c r="AS52" i="9"/>
  <c r="AW52" i="9"/>
  <c r="J52" i="9"/>
  <c r="N52" i="9"/>
  <c r="R52" i="9"/>
  <c r="V52" i="9"/>
  <c r="Z52" i="9"/>
  <c r="AD52" i="9"/>
  <c r="AH52" i="9"/>
  <c r="AL52" i="9"/>
  <c r="AP52" i="9"/>
  <c r="AT52" i="9"/>
  <c r="I51" i="9"/>
  <c r="M51" i="9"/>
  <c r="Q51" i="9"/>
  <c r="U51" i="9"/>
  <c r="Y51" i="9"/>
  <c r="AC51" i="9"/>
  <c r="AG51" i="9"/>
  <c r="AK51" i="9"/>
  <c r="AO51" i="9"/>
  <c r="AS51" i="9"/>
  <c r="AW51" i="9"/>
  <c r="J51" i="9"/>
  <c r="N51" i="9"/>
  <c r="R51" i="9"/>
  <c r="V51" i="9"/>
  <c r="Z51" i="9"/>
  <c r="AD51" i="9"/>
  <c r="AH51" i="9"/>
  <c r="AL51" i="9"/>
  <c r="AP51" i="9"/>
  <c r="AT51" i="9"/>
  <c r="AX51" i="9"/>
  <c r="G51" i="9"/>
  <c r="K51" i="9"/>
  <c r="O51" i="9"/>
  <c r="S51" i="9"/>
  <c r="W51" i="9"/>
  <c r="AA51" i="9"/>
  <c r="AE51" i="9"/>
  <c r="AI51" i="9"/>
  <c r="AM51" i="9"/>
  <c r="AQ51" i="9"/>
  <c r="AU51" i="9"/>
  <c r="AY51" i="9"/>
  <c r="H51" i="9"/>
  <c r="L51" i="9"/>
  <c r="P51" i="9"/>
  <c r="T51" i="9"/>
  <c r="X51" i="9"/>
  <c r="AB51" i="9"/>
  <c r="AF51" i="9"/>
  <c r="AJ51" i="9"/>
  <c r="AN51" i="9"/>
  <c r="AR51" i="9"/>
  <c r="AV51" i="9"/>
  <c r="I49" i="9"/>
  <c r="M49" i="9"/>
  <c r="Q49" i="9"/>
  <c r="U49" i="9"/>
  <c r="Y49" i="9"/>
  <c r="AC49" i="9"/>
  <c r="AG49" i="9"/>
  <c r="AK49" i="9"/>
  <c r="AO49" i="9"/>
  <c r="AS49" i="9"/>
  <c r="AW49" i="9"/>
  <c r="F49" i="9"/>
  <c r="J49" i="9"/>
  <c r="N49" i="9"/>
  <c r="R49" i="9"/>
  <c r="V49" i="9"/>
  <c r="Z49" i="9"/>
  <c r="AD49" i="9"/>
  <c r="AH49" i="9"/>
  <c r="AL49" i="9"/>
  <c r="AP49" i="9"/>
  <c r="AT49" i="9"/>
  <c r="AX49" i="9"/>
  <c r="G49" i="9"/>
  <c r="K49" i="9"/>
  <c r="O49" i="9"/>
  <c r="S49" i="9"/>
  <c r="W49" i="9"/>
  <c r="AA49" i="9"/>
  <c r="AE49" i="9"/>
  <c r="AI49" i="9"/>
  <c r="AM49" i="9"/>
  <c r="AQ49" i="9"/>
  <c r="AU49" i="9"/>
  <c r="AY49" i="9"/>
  <c r="H49" i="9"/>
  <c r="L49" i="9"/>
  <c r="P49" i="9"/>
  <c r="T49" i="9"/>
  <c r="X49" i="9"/>
  <c r="AB49" i="9"/>
  <c r="AF49" i="9"/>
  <c r="AJ49" i="9"/>
  <c r="AN49" i="9"/>
  <c r="AR49" i="9"/>
  <c r="AV49" i="9"/>
  <c r="G48" i="9"/>
  <c r="K48" i="9"/>
  <c r="O48" i="9"/>
  <c r="S48" i="9"/>
  <c r="W48" i="9"/>
  <c r="AA48" i="9"/>
  <c r="AE48" i="9"/>
  <c r="AI48" i="9"/>
  <c r="AM48" i="9"/>
  <c r="AQ48" i="9"/>
  <c r="AU48" i="9"/>
  <c r="AY48" i="9"/>
  <c r="H48" i="9"/>
  <c r="L48" i="9"/>
  <c r="P48" i="9"/>
  <c r="T48" i="9"/>
  <c r="X48" i="9"/>
  <c r="AB48" i="9"/>
  <c r="AF48" i="9"/>
  <c r="AJ48" i="9"/>
  <c r="AN48" i="9"/>
  <c r="AR48" i="9"/>
  <c r="AV48" i="9"/>
  <c r="AZ48" i="9"/>
  <c r="I48" i="9"/>
  <c r="M48" i="9"/>
  <c r="Q48" i="9"/>
  <c r="U48" i="9"/>
  <c r="Y48" i="9"/>
  <c r="AC48" i="9"/>
  <c r="AG48" i="9"/>
  <c r="AK48" i="9"/>
  <c r="AO48" i="9"/>
  <c r="AS48" i="9"/>
  <c r="AW48" i="9"/>
  <c r="J48" i="9"/>
  <c r="N48" i="9"/>
  <c r="R48" i="9"/>
  <c r="V48" i="9"/>
  <c r="Z48" i="9"/>
  <c r="AD48" i="9"/>
  <c r="AH48" i="9"/>
  <c r="AL48" i="9"/>
  <c r="AP48" i="9"/>
  <c r="AT48" i="9"/>
  <c r="F47" i="9"/>
  <c r="I47" i="9"/>
  <c r="M47" i="9"/>
  <c r="Q47" i="9"/>
  <c r="U47" i="9"/>
  <c r="Y47" i="9"/>
  <c r="AC47" i="9"/>
  <c r="AG47" i="9"/>
  <c r="AK47" i="9"/>
  <c r="AO47" i="9"/>
  <c r="AS47" i="9"/>
  <c r="AW47" i="9"/>
  <c r="J47" i="9"/>
  <c r="N47" i="9"/>
  <c r="R47" i="9"/>
  <c r="V47" i="9"/>
  <c r="Z47" i="9"/>
  <c r="AD47" i="9"/>
  <c r="AH47" i="9"/>
  <c r="AL47" i="9"/>
  <c r="AP47" i="9"/>
  <c r="AT47" i="9"/>
  <c r="AX47" i="9"/>
  <c r="G47" i="9"/>
  <c r="K47" i="9"/>
  <c r="O47" i="9"/>
  <c r="S47" i="9"/>
  <c r="W47" i="9"/>
  <c r="AA47" i="9"/>
  <c r="AE47" i="9"/>
  <c r="AI47" i="9"/>
  <c r="AM47" i="9"/>
  <c r="AQ47" i="9"/>
  <c r="AU47" i="9"/>
  <c r="AY47" i="9"/>
  <c r="H47" i="9"/>
  <c r="L47" i="9"/>
  <c r="P47" i="9"/>
  <c r="T47" i="9"/>
  <c r="X47" i="9"/>
  <c r="AB47" i="9"/>
  <c r="AF47" i="9"/>
  <c r="AJ47" i="9"/>
  <c r="AN47" i="9"/>
  <c r="AR47" i="9"/>
  <c r="AV47" i="9"/>
  <c r="G36" i="9"/>
  <c r="K36" i="9"/>
  <c r="O36" i="9"/>
  <c r="S36" i="9"/>
  <c r="W36" i="9"/>
  <c r="AA36" i="9"/>
  <c r="AE36" i="9"/>
  <c r="AI36" i="9"/>
  <c r="AM36" i="9"/>
  <c r="AQ36" i="9"/>
  <c r="AU36" i="9"/>
  <c r="AY36" i="9"/>
  <c r="F36" i="9"/>
  <c r="H36" i="9"/>
  <c r="L36" i="9"/>
  <c r="P36" i="9"/>
  <c r="T36" i="9"/>
  <c r="X36" i="9"/>
  <c r="AB36" i="9"/>
  <c r="AF36" i="9"/>
  <c r="AJ36" i="9"/>
  <c r="AN36" i="9"/>
  <c r="AR36" i="9"/>
  <c r="AV36" i="9"/>
  <c r="AZ36" i="9"/>
  <c r="I36" i="9"/>
  <c r="M36" i="9"/>
  <c r="Q36" i="9"/>
  <c r="U36" i="9"/>
  <c r="Y36" i="9"/>
  <c r="AC36" i="9"/>
  <c r="AG36" i="9"/>
  <c r="AK36" i="9"/>
  <c r="AO36" i="9"/>
  <c r="AS36" i="9"/>
  <c r="AW36" i="9"/>
  <c r="J36" i="9"/>
  <c r="N36" i="9"/>
  <c r="R36" i="9"/>
  <c r="V36" i="9"/>
  <c r="Z36" i="9"/>
  <c r="AD36" i="9"/>
  <c r="AH36" i="9"/>
  <c r="AL36" i="9"/>
  <c r="AP36" i="9"/>
  <c r="AT36" i="9"/>
  <c r="I35" i="9"/>
  <c r="M35" i="9"/>
  <c r="Q35" i="9"/>
  <c r="U35" i="9"/>
  <c r="Y35" i="9"/>
  <c r="AC35" i="9"/>
  <c r="AG35" i="9"/>
  <c r="AK35" i="9"/>
  <c r="AO35" i="9"/>
  <c r="AS35" i="9"/>
  <c r="AW35" i="9"/>
  <c r="J35" i="9"/>
  <c r="N35" i="9"/>
  <c r="R35" i="9"/>
  <c r="V35" i="9"/>
  <c r="Z35" i="9"/>
  <c r="AD35" i="9"/>
  <c r="AH35" i="9"/>
  <c r="AL35" i="9"/>
  <c r="AP35" i="9"/>
  <c r="AT35" i="9"/>
  <c r="AX35" i="9"/>
  <c r="F35" i="9"/>
  <c r="G35" i="9"/>
  <c r="K35" i="9"/>
  <c r="O35" i="9"/>
  <c r="S35" i="9"/>
  <c r="W35" i="9"/>
  <c r="AA35" i="9"/>
  <c r="AE35" i="9"/>
  <c r="AI35" i="9"/>
  <c r="AM35" i="9"/>
  <c r="AQ35" i="9"/>
  <c r="AU35" i="9"/>
  <c r="AY35" i="9"/>
  <c r="H35" i="9"/>
  <c r="L35" i="9"/>
  <c r="P35" i="9"/>
  <c r="T35" i="9"/>
  <c r="X35" i="9"/>
  <c r="AB35" i="9"/>
  <c r="AF35" i="9"/>
  <c r="AJ35" i="9"/>
  <c r="AN35" i="9"/>
  <c r="AR35" i="9"/>
  <c r="AV35" i="9"/>
  <c r="G34" i="9"/>
  <c r="K34" i="9"/>
  <c r="O34" i="9"/>
  <c r="S34" i="9"/>
  <c r="W34" i="9"/>
  <c r="AA34" i="9"/>
  <c r="AE34" i="9"/>
  <c r="AI34" i="9"/>
  <c r="AM34" i="9"/>
  <c r="AQ34" i="9"/>
  <c r="AU34" i="9"/>
  <c r="AY34" i="9"/>
  <c r="H34" i="9"/>
  <c r="L34" i="9"/>
  <c r="P34" i="9"/>
  <c r="T34" i="9"/>
  <c r="X34" i="9"/>
  <c r="AB34" i="9"/>
  <c r="AF34" i="9"/>
  <c r="AJ34" i="9"/>
  <c r="AN34" i="9"/>
  <c r="AR34" i="9"/>
  <c r="AV34" i="9"/>
  <c r="AZ34" i="9"/>
  <c r="I34" i="9"/>
  <c r="M34" i="9"/>
  <c r="Q34" i="9"/>
  <c r="U34" i="9"/>
  <c r="Y34" i="9"/>
  <c r="AC34" i="9"/>
  <c r="AG34" i="9"/>
  <c r="AK34" i="9"/>
  <c r="AO34" i="9"/>
  <c r="AS34" i="9"/>
  <c r="AW34" i="9"/>
  <c r="F34" i="9"/>
  <c r="J34" i="9"/>
  <c r="N34" i="9"/>
  <c r="R34" i="9"/>
  <c r="V34" i="9"/>
  <c r="Z34" i="9"/>
  <c r="AD34" i="9"/>
  <c r="AH34" i="9"/>
  <c r="AL34" i="9"/>
  <c r="AP34" i="9"/>
  <c r="AT34" i="9"/>
  <c r="F31" i="9"/>
  <c r="I31" i="9"/>
  <c r="M31" i="9"/>
  <c r="Q31" i="9"/>
  <c r="U31" i="9"/>
  <c r="Y31" i="9"/>
  <c r="AC31" i="9"/>
  <c r="AG31" i="9"/>
  <c r="AK31" i="9"/>
  <c r="AO31" i="9"/>
  <c r="AS31" i="9"/>
  <c r="AW31" i="9"/>
  <c r="J31" i="9"/>
  <c r="N31" i="9"/>
  <c r="R31" i="9"/>
  <c r="V31" i="9"/>
  <c r="Z31" i="9"/>
  <c r="AD31" i="9"/>
  <c r="AH31" i="9"/>
  <c r="AL31" i="9"/>
  <c r="AP31" i="9"/>
  <c r="AT31" i="9"/>
  <c r="AX31" i="9"/>
  <c r="G31" i="9"/>
  <c r="K31" i="9"/>
  <c r="O31" i="9"/>
  <c r="S31" i="9"/>
  <c r="W31" i="9"/>
  <c r="AA31" i="9"/>
  <c r="AE31" i="9"/>
  <c r="AI31" i="9"/>
  <c r="AM31" i="9"/>
  <c r="AQ31" i="9"/>
  <c r="AU31" i="9"/>
  <c r="AY31" i="9"/>
  <c r="H31" i="9"/>
  <c r="L31" i="9"/>
  <c r="P31" i="9"/>
  <c r="T31" i="9"/>
  <c r="X31" i="9"/>
  <c r="AB31" i="9"/>
  <c r="AF31" i="9"/>
  <c r="AJ31" i="9"/>
  <c r="AN31" i="9"/>
  <c r="AR31" i="9"/>
  <c r="AV31" i="9"/>
  <c r="G30" i="9"/>
  <c r="K30" i="9"/>
  <c r="O30" i="9"/>
  <c r="S30" i="9"/>
  <c r="W30" i="9"/>
  <c r="AA30" i="9"/>
  <c r="AE30" i="9"/>
  <c r="AI30" i="9"/>
  <c r="AM30" i="9"/>
  <c r="AQ30" i="9"/>
  <c r="AU30" i="9"/>
  <c r="AY30" i="9"/>
  <c r="F30" i="9"/>
  <c r="H30" i="9"/>
  <c r="L30" i="9"/>
  <c r="P30" i="9"/>
  <c r="T30" i="9"/>
  <c r="X30" i="9"/>
  <c r="AB30" i="9"/>
  <c r="AF30" i="9"/>
  <c r="AJ30" i="9"/>
  <c r="AN30" i="9"/>
  <c r="AR30" i="9"/>
  <c r="AV30" i="9"/>
  <c r="AZ30" i="9"/>
  <c r="I30" i="9"/>
  <c r="M30" i="9"/>
  <c r="Q30" i="9"/>
  <c r="U30" i="9"/>
  <c r="Y30" i="9"/>
  <c r="AC30" i="9"/>
  <c r="AG30" i="9"/>
  <c r="AK30" i="9"/>
  <c r="AO30" i="9"/>
  <c r="AS30" i="9"/>
  <c r="AW30" i="9"/>
  <c r="J30" i="9"/>
  <c r="N30" i="9"/>
  <c r="R30" i="9"/>
  <c r="V30" i="9"/>
  <c r="Z30" i="9"/>
  <c r="AD30" i="9"/>
  <c r="AH30" i="9"/>
  <c r="AL30" i="9"/>
  <c r="AP30" i="9"/>
  <c r="AT30" i="9"/>
  <c r="F72" i="9"/>
  <c r="J76" i="9"/>
  <c r="H77" i="9"/>
  <c r="F29" i="9"/>
  <c r="T76" i="9"/>
  <c r="J77" i="9"/>
  <c r="AG81" i="9"/>
  <c r="F52" i="9"/>
  <c r="F76" i="9"/>
  <c r="AJ76" i="9"/>
  <c r="AS77" i="9"/>
  <c r="K80" i="9"/>
  <c r="F26" i="9"/>
  <c r="F71" i="9"/>
  <c r="F80" i="9"/>
  <c r="F32" i="9"/>
  <c r="AC73" i="9"/>
  <c r="AE79" i="9"/>
  <c r="F55" i="9"/>
  <c r="F79" i="9"/>
  <c r="Q70" i="9"/>
  <c r="G73" i="9"/>
  <c r="AI73" i="9"/>
  <c r="AK79" i="9"/>
  <c r="AC82" i="9"/>
  <c r="N73" i="9"/>
  <c r="AQ73" i="9"/>
  <c r="AZ76" i="9"/>
  <c r="R77" i="9"/>
  <c r="L78" i="9"/>
  <c r="J79" i="9"/>
  <c r="AT79" i="9"/>
  <c r="H82" i="9"/>
  <c r="AJ82" i="9"/>
  <c r="K83" i="9"/>
  <c r="F28" i="9"/>
  <c r="F33" i="9"/>
  <c r="F45" i="9"/>
  <c r="F61" i="9"/>
  <c r="F69" i="9"/>
  <c r="F73" i="9"/>
  <c r="F77" i="9"/>
  <c r="F81" i="9"/>
  <c r="I79" i="9"/>
  <c r="F27" i="9"/>
  <c r="F48" i="9"/>
  <c r="V73" i="9"/>
  <c r="AX73" i="9"/>
  <c r="AG77" i="9"/>
  <c r="AV78" i="9"/>
  <c r="S79" i="9"/>
  <c r="K81" i="9"/>
  <c r="O82" i="9"/>
  <c r="AR82" i="9"/>
  <c r="AG83" i="9"/>
  <c r="F38" i="9"/>
  <c r="F50" i="9"/>
  <c r="F58" i="9"/>
  <c r="F66" i="9"/>
  <c r="F70" i="9"/>
  <c r="F74" i="9"/>
  <c r="F78" i="9"/>
  <c r="F82" i="9"/>
  <c r="AB70" i="9"/>
  <c r="J71" i="9"/>
  <c r="O72" i="9"/>
  <c r="Q73" i="9"/>
  <c r="AD73" i="9"/>
  <c r="AS73" i="9"/>
  <c r="I74" i="9"/>
  <c r="AK74" i="9"/>
  <c r="AE76" i="9"/>
  <c r="W77" i="9"/>
  <c r="AT77" i="9"/>
  <c r="Y78" i="9"/>
  <c r="W79" i="9"/>
  <c r="AU79" i="9"/>
  <c r="P80" i="9"/>
  <c r="AS80" i="9"/>
  <c r="O81" i="9"/>
  <c r="AO81" i="9"/>
  <c r="I82" i="9"/>
  <c r="X82" i="9"/>
  <c r="AM82" i="9"/>
  <c r="AZ82" i="9"/>
  <c r="R83" i="9"/>
  <c r="AM83" i="9"/>
  <c r="AZ72" i="9"/>
  <c r="AM70" i="9"/>
  <c r="V71" i="9"/>
  <c r="X72" i="9"/>
  <c r="O74" i="9"/>
  <c r="AQ74" i="9"/>
  <c r="AE78" i="9"/>
  <c r="X80" i="9"/>
  <c r="Y81" i="9"/>
  <c r="AU81" i="9"/>
  <c r="V83" i="9"/>
  <c r="AQ83" i="9"/>
  <c r="AB74" i="9"/>
  <c r="G70" i="9"/>
  <c r="AW70" i="9"/>
  <c r="AL71" i="9"/>
  <c r="I73" i="9"/>
  <c r="W73" i="9"/>
  <c r="AL73" i="9"/>
  <c r="AY73" i="9"/>
  <c r="W74" i="9"/>
  <c r="AZ74" i="9"/>
  <c r="O76" i="9"/>
  <c r="AH77" i="9"/>
  <c r="K78" i="9"/>
  <c r="AO78" i="9"/>
  <c r="H80" i="9"/>
  <c r="AA80" i="9"/>
  <c r="I81" i="9"/>
  <c r="Z81" i="9"/>
  <c r="Q82" i="9"/>
  <c r="AE82" i="9"/>
  <c r="AS82" i="9"/>
  <c r="G83" i="9"/>
  <c r="AC83" i="9"/>
  <c r="AX83" i="9"/>
  <c r="AS75" i="9"/>
  <c r="AW75" i="9"/>
  <c r="AF75" i="9"/>
  <c r="N75" i="9"/>
  <c r="AP75" i="9"/>
  <c r="X75" i="9"/>
  <c r="I75" i="9"/>
  <c r="AN75" i="9"/>
  <c r="U75" i="9"/>
  <c r="G75" i="9"/>
  <c r="O75" i="9"/>
  <c r="AG75" i="9"/>
  <c r="Z69" i="9"/>
  <c r="AY69" i="9"/>
  <c r="S69" i="9"/>
  <c r="AU69" i="9"/>
  <c r="I69" i="9"/>
  <c r="AY72" i="9"/>
  <c r="AN72" i="9"/>
  <c r="AE72" i="9"/>
  <c r="U72" i="9"/>
  <c r="K72" i="9"/>
  <c r="AU72" i="9"/>
  <c r="AK72" i="9"/>
  <c r="AC72" i="9"/>
  <c r="S72" i="9"/>
  <c r="I72" i="9"/>
  <c r="AS72" i="9"/>
  <c r="AJ72" i="9"/>
  <c r="Y72" i="9"/>
  <c r="P72" i="9"/>
  <c r="H72" i="9"/>
  <c r="AQ72" i="9"/>
  <c r="AW76" i="9"/>
  <c r="AY76" i="9"/>
  <c r="AT76" i="9"/>
  <c r="AN76" i="9"/>
  <c r="AI76" i="9"/>
  <c r="AD76" i="9"/>
  <c r="X76" i="9"/>
  <c r="S76" i="9"/>
  <c r="N76" i="9"/>
  <c r="H76" i="9"/>
  <c r="AX76" i="9"/>
  <c r="AR76" i="9"/>
  <c r="AM76" i="9"/>
  <c r="AH76" i="9"/>
  <c r="AB76" i="9"/>
  <c r="W76" i="9"/>
  <c r="R76" i="9"/>
  <c r="L76" i="9"/>
  <c r="G76" i="9"/>
  <c r="AV76" i="9"/>
  <c r="AQ76" i="9"/>
  <c r="AL76" i="9"/>
  <c r="AF76" i="9"/>
  <c r="AA76" i="9"/>
  <c r="V76" i="9"/>
  <c r="P76" i="9"/>
  <c r="K76" i="9"/>
  <c r="Z76" i="9"/>
  <c r="AU76" i="9"/>
  <c r="H70" i="9"/>
  <c r="S70" i="9"/>
  <c r="AC70" i="9"/>
  <c r="AN70" i="9"/>
  <c r="AY70" i="9"/>
  <c r="K71" i="9"/>
  <c r="AA71" i="9"/>
  <c r="AP71" i="9"/>
  <c r="K73" i="9"/>
  <c r="R73" i="9"/>
  <c r="Y73" i="9"/>
  <c r="AG73" i="9"/>
  <c r="AM73" i="9"/>
  <c r="AT73" i="9"/>
  <c r="P74" i="9"/>
  <c r="AE74" i="9"/>
  <c r="AR74" i="9"/>
  <c r="M77" i="9"/>
  <c r="Y77" i="9"/>
  <c r="AL77" i="9"/>
  <c r="AY77" i="9"/>
  <c r="P78" i="9"/>
  <c r="AG78" i="9"/>
  <c r="AZ78" i="9"/>
  <c r="M79" i="9"/>
  <c r="Z79" i="9"/>
  <c r="AM79" i="9"/>
  <c r="AY79" i="9"/>
  <c r="AG80" i="9"/>
  <c r="AV80" i="9"/>
  <c r="L82" i="9"/>
  <c r="S82" i="9"/>
  <c r="Y82" i="9"/>
  <c r="AG82" i="9"/>
  <c r="AN82" i="9"/>
  <c r="AU82" i="9"/>
  <c r="M83" i="9"/>
  <c r="W83" i="9"/>
  <c r="AH83" i="9"/>
  <c r="AS83" i="9"/>
  <c r="L70" i="9"/>
  <c r="W70" i="9"/>
  <c r="AG70" i="9"/>
  <c r="AR70" i="9"/>
  <c r="Q71" i="9"/>
  <c r="AE71" i="9"/>
  <c r="AQ71" i="9"/>
  <c r="M73" i="9"/>
  <c r="S73" i="9"/>
  <c r="AA73" i="9"/>
  <c r="AH73" i="9"/>
  <c r="AO73" i="9"/>
  <c r="G74" i="9"/>
  <c r="U74" i="9"/>
  <c r="AJ74" i="9"/>
  <c r="AW74" i="9"/>
  <c r="Q77" i="9"/>
  <c r="AA77" i="9"/>
  <c r="W78" i="9"/>
  <c r="R79" i="9"/>
  <c r="AD79" i="9"/>
  <c r="S80" i="9"/>
  <c r="V81" i="9"/>
  <c r="G82" i="9"/>
  <c r="M82" i="9"/>
  <c r="T82" i="9"/>
  <c r="AB82" i="9"/>
  <c r="AI82" i="9"/>
  <c r="AO82" i="9"/>
  <c r="Q83" i="9"/>
  <c r="AA83" i="9"/>
  <c r="AL83" i="9"/>
  <c r="AW83" i="9"/>
  <c r="M70" i="9"/>
  <c r="X70" i="9"/>
  <c r="AI70" i="9"/>
  <c r="AS70" i="9"/>
  <c r="U71" i="9"/>
  <c r="AG71" i="9"/>
  <c r="AX68" i="9"/>
  <c r="AT68" i="9"/>
  <c r="AP68" i="9"/>
  <c r="AL68" i="9"/>
  <c r="AH68" i="9"/>
  <c r="AD68" i="9"/>
  <c r="Z68" i="9"/>
  <c r="V68" i="9"/>
  <c r="R68" i="9"/>
  <c r="N68" i="9"/>
  <c r="J68" i="9"/>
  <c r="AZ68" i="9"/>
  <c r="AU68" i="9"/>
  <c r="AO68" i="9"/>
  <c r="AJ68" i="9"/>
  <c r="AE68" i="9"/>
  <c r="Y68" i="9"/>
  <c r="T68" i="9"/>
  <c r="O68" i="9"/>
  <c r="I68" i="9"/>
  <c r="AY68" i="9"/>
  <c r="AS68" i="9"/>
  <c r="AN68" i="9"/>
  <c r="AI68" i="9"/>
  <c r="AC68" i="9"/>
  <c r="X68" i="9"/>
  <c r="S68" i="9"/>
  <c r="M68" i="9"/>
  <c r="H68" i="9"/>
  <c r="AQ68" i="9"/>
  <c r="AF68" i="9"/>
  <c r="U68" i="9"/>
  <c r="K68" i="9"/>
  <c r="AW68" i="9"/>
  <c r="AM68" i="9"/>
  <c r="AB68" i="9"/>
  <c r="Q68" i="9"/>
  <c r="G68" i="9"/>
  <c r="AR68" i="9"/>
  <c r="W68" i="9"/>
  <c r="AG68" i="9"/>
  <c r="P68" i="9"/>
  <c r="AV68" i="9"/>
  <c r="L68" i="9"/>
  <c r="AK68" i="9"/>
  <c r="AA68" i="9"/>
  <c r="AZ69" i="9"/>
  <c r="AV69" i="9"/>
  <c r="AR69" i="9"/>
  <c r="AN69" i="9"/>
  <c r="AJ69" i="9"/>
  <c r="AF69" i="9"/>
  <c r="AB69" i="9"/>
  <c r="X69" i="9"/>
  <c r="T69" i="9"/>
  <c r="P69" i="9"/>
  <c r="L69" i="9"/>
  <c r="H69" i="9"/>
  <c r="AX69" i="9"/>
  <c r="AS69" i="9"/>
  <c r="AM69" i="9"/>
  <c r="AH69" i="9"/>
  <c r="AC69" i="9"/>
  <c r="W69" i="9"/>
  <c r="R69" i="9"/>
  <c r="M69" i="9"/>
  <c r="G69" i="9"/>
  <c r="AW69" i="9"/>
  <c r="AQ69" i="9"/>
  <c r="AL69" i="9"/>
  <c r="AG69" i="9"/>
  <c r="AA69" i="9"/>
  <c r="V69" i="9"/>
  <c r="Q69" i="9"/>
  <c r="K69" i="9"/>
  <c r="AT69" i="9"/>
  <c r="AI69" i="9"/>
  <c r="Y69" i="9"/>
  <c r="N69" i="9"/>
  <c r="AP69" i="9"/>
  <c r="AE69" i="9"/>
  <c r="U69" i="9"/>
  <c r="J69" i="9"/>
  <c r="AK69" i="9"/>
  <c r="O69" i="9"/>
  <c r="AD69" i="9"/>
  <c r="AZ71" i="9"/>
  <c r="AV71" i="9"/>
  <c r="AR71" i="9"/>
  <c r="AN71" i="9"/>
  <c r="AJ71" i="9"/>
  <c r="AF71" i="9"/>
  <c r="AB71" i="9"/>
  <c r="X71" i="9"/>
  <c r="T71" i="9"/>
  <c r="P71" i="9"/>
  <c r="L71" i="9"/>
  <c r="H71" i="9"/>
  <c r="AY71" i="9"/>
  <c r="AT71" i="9"/>
  <c r="AO71" i="9"/>
  <c r="AI71" i="9"/>
  <c r="AD71" i="9"/>
  <c r="Y71" i="9"/>
  <c r="S71" i="9"/>
  <c r="N71" i="9"/>
  <c r="I71" i="9"/>
  <c r="AX71" i="9"/>
  <c r="AS71" i="9"/>
  <c r="AM71" i="9"/>
  <c r="AH71" i="9"/>
  <c r="AC71" i="9"/>
  <c r="W71" i="9"/>
  <c r="R71" i="9"/>
  <c r="M71" i="9"/>
  <c r="G71" i="9"/>
  <c r="O71" i="9"/>
  <c r="Z71" i="9"/>
  <c r="AK71" i="9"/>
  <c r="AU71" i="9"/>
  <c r="I70" i="9"/>
  <c r="O70" i="9"/>
  <c r="T70" i="9"/>
  <c r="Y70" i="9"/>
  <c r="AE70" i="9"/>
  <c r="AJ70" i="9"/>
  <c r="AO70" i="9"/>
  <c r="AU70" i="9"/>
  <c r="AX72" i="9"/>
  <c r="AT72" i="9"/>
  <c r="AP72" i="9"/>
  <c r="AL72" i="9"/>
  <c r="AH72" i="9"/>
  <c r="AD72" i="9"/>
  <c r="Z72" i="9"/>
  <c r="V72" i="9"/>
  <c r="R72" i="9"/>
  <c r="N72" i="9"/>
  <c r="J72" i="9"/>
  <c r="AW72" i="9"/>
  <c r="AR72" i="9"/>
  <c r="AM72" i="9"/>
  <c r="AG72" i="9"/>
  <c r="AB72" i="9"/>
  <c r="W72" i="9"/>
  <c r="Q72" i="9"/>
  <c r="L72" i="9"/>
  <c r="G72" i="9"/>
  <c r="M72" i="9"/>
  <c r="T72" i="9"/>
  <c r="AA72" i="9"/>
  <c r="AI72" i="9"/>
  <c r="AO72" i="9"/>
  <c r="AV72" i="9"/>
  <c r="K74" i="9"/>
  <c r="Q74" i="9"/>
  <c r="Y74" i="9"/>
  <c r="AF74" i="9"/>
  <c r="AM74" i="9"/>
  <c r="J75" i="9"/>
  <c r="R75" i="9"/>
  <c r="Z75" i="9"/>
  <c r="AH75" i="9"/>
  <c r="AX78" i="9"/>
  <c r="AT78" i="9"/>
  <c r="AP78" i="9"/>
  <c r="AL78" i="9"/>
  <c r="AH78" i="9"/>
  <c r="AD78" i="9"/>
  <c r="Z78" i="9"/>
  <c r="V78" i="9"/>
  <c r="R78" i="9"/>
  <c r="N78" i="9"/>
  <c r="J78" i="9"/>
  <c r="AY78" i="9"/>
  <c r="AS78" i="9"/>
  <c r="AN78" i="9"/>
  <c r="AI78" i="9"/>
  <c r="AC78" i="9"/>
  <c r="X78" i="9"/>
  <c r="S78" i="9"/>
  <c r="M78" i="9"/>
  <c r="H78" i="9"/>
  <c r="AW78" i="9"/>
  <c r="AQ78" i="9"/>
  <c r="AJ78" i="9"/>
  <c r="AB78" i="9"/>
  <c r="U78" i="9"/>
  <c r="O78" i="9"/>
  <c r="G78" i="9"/>
  <c r="AU78" i="9"/>
  <c r="AK78" i="9"/>
  <c r="AA78" i="9"/>
  <c r="Q78" i="9"/>
  <c r="I78" i="9"/>
  <c r="T78" i="9"/>
  <c r="AF78" i="9"/>
  <c r="AR78" i="9"/>
  <c r="AX80" i="9"/>
  <c r="AT80" i="9"/>
  <c r="AP80" i="9"/>
  <c r="AL80" i="9"/>
  <c r="AH80" i="9"/>
  <c r="AD80" i="9"/>
  <c r="Z80" i="9"/>
  <c r="V80" i="9"/>
  <c r="R80" i="9"/>
  <c r="N80" i="9"/>
  <c r="J80" i="9"/>
  <c r="AZ80" i="9"/>
  <c r="AU80" i="9"/>
  <c r="AO80" i="9"/>
  <c r="AJ80" i="9"/>
  <c r="AE80" i="9"/>
  <c r="Y80" i="9"/>
  <c r="T80" i="9"/>
  <c r="O80" i="9"/>
  <c r="I80" i="9"/>
  <c r="AW80" i="9"/>
  <c r="AQ80" i="9"/>
  <c r="AI80" i="9"/>
  <c r="AB80" i="9"/>
  <c r="U80" i="9"/>
  <c r="M80" i="9"/>
  <c r="G80" i="9"/>
  <c r="AY80" i="9"/>
  <c r="AN80" i="9"/>
  <c r="AF80" i="9"/>
  <c r="W80" i="9"/>
  <c r="L80" i="9"/>
  <c r="Q80" i="9"/>
  <c r="AC80" i="9"/>
  <c r="AR80" i="9"/>
  <c r="AZ81" i="9"/>
  <c r="AV81" i="9"/>
  <c r="AR81" i="9"/>
  <c r="AN81" i="9"/>
  <c r="AJ81" i="9"/>
  <c r="AF81" i="9"/>
  <c r="AB81" i="9"/>
  <c r="X81" i="9"/>
  <c r="T81" i="9"/>
  <c r="P81" i="9"/>
  <c r="L81" i="9"/>
  <c r="H81" i="9"/>
  <c r="AY81" i="9"/>
  <c r="AT81" i="9"/>
  <c r="AX81" i="9"/>
  <c r="AS81" i="9"/>
  <c r="AM81" i="9"/>
  <c r="AH81" i="9"/>
  <c r="AC81" i="9"/>
  <c r="W81" i="9"/>
  <c r="R81" i="9"/>
  <c r="M81" i="9"/>
  <c r="G81" i="9"/>
  <c r="AP81" i="9"/>
  <c r="AI81" i="9"/>
  <c r="AA81" i="9"/>
  <c r="U81" i="9"/>
  <c r="N81" i="9"/>
  <c r="AW81" i="9"/>
  <c r="AL81" i="9"/>
  <c r="AD81" i="9"/>
  <c r="S81" i="9"/>
  <c r="J81" i="9"/>
  <c r="Q81" i="9"/>
  <c r="AE81" i="9"/>
  <c r="AQ81" i="9"/>
  <c r="AX70" i="9"/>
  <c r="AT70" i="9"/>
  <c r="AP70" i="9"/>
  <c r="AL70" i="9"/>
  <c r="AH70" i="9"/>
  <c r="AD70" i="9"/>
  <c r="Z70" i="9"/>
  <c r="V70" i="9"/>
  <c r="R70" i="9"/>
  <c r="N70" i="9"/>
  <c r="J70" i="9"/>
  <c r="K70" i="9"/>
  <c r="P70" i="9"/>
  <c r="U70" i="9"/>
  <c r="AA70" i="9"/>
  <c r="AF70" i="9"/>
  <c r="AK70" i="9"/>
  <c r="AQ70" i="9"/>
  <c r="AV70" i="9"/>
  <c r="AX74" i="9"/>
  <c r="AT74" i="9"/>
  <c r="AP74" i="9"/>
  <c r="AL74" i="9"/>
  <c r="AH74" i="9"/>
  <c r="AD74" i="9"/>
  <c r="Z74" i="9"/>
  <c r="V74" i="9"/>
  <c r="R74" i="9"/>
  <c r="N74" i="9"/>
  <c r="J74" i="9"/>
  <c r="AY74" i="9"/>
  <c r="AS74" i="9"/>
  <c r="AN74" i="9"/>
  <c r="AI74" i="9"/>
  <c r="AC74" i="9"/>
  <c r="X74" i="9"/>
  <c r="S74" i="9"/>
  <c r="M74" i="9"/>
  <c r="H74" i="9"/>
  <c r="L74" i="9"/>
  <c r="T74" i="9"/>
  <c r="AA74" i="9"/>
  <c r="AG74" i="9"/>
  <c r="AO74" i="9"/>
  <c r="AV74" i="9"/>
  <c r="AY75" i="9"/>
  <c r="AU75" i="9"/>
  <c r="AQ75" i="9"/>
  <c r="AM75" i="9"/>
  <c r="AI75" i="9"/>
  <c r="AE75" i="9"/>
  <c r="AA75" i="9"/>
  <c r="W75" i="9"/>
  <c r="AZ75" i="9"/>
  <c r="AT75" i="9"/>
  <c r="AO75" i="9"/>
  <c r="AJ75" i="9"/>
  <c r="AD75" i="9"/>
  <c r="Y75" i="9"/>
  <c r="T75" i="9"/>
  <c r="P75" i="9"/>
  <c r="L75" i="9"/>
  <c r="H75" i="9"/>
  <c r="AX75" i="9"/>
  <c r="AR75" i="9"/>
  <c r="AK75" i="9"/>
  <c r="AC75" i="9"/>
  <c r="V75" i="9"/>
  <c r="Q75" i="9"/>
  <c r="K75" i="9"/>
  <c r="M75" i="9"/>
  <c r="S75" i="9"/>
  <c r="AB75" i="9"/>
  <c r="AL75" i="9"/>
  <c r="AV75" i="9"/>
  <c r="AZ73" i="9"/>
  <c r="AV73" i="9"/>
  <c r="AR73" i="9"/>
  <c r="AN73" i="9"/>
  <c r="AJ73" i="9"/>
  <c r="AF73" i="9"/>
  <c r="AB73" i="9"/>
  <c r="X73" i="9"/>
  <c r="T73" i="9"/>
  <c r="P73" i="9"/>
  <c r="L73" i="9"/>
  <c r="H73" i="9"/>
  <c r="J73" i="9"/>
  <c r="O73" i="9"/>
  <c r="U73" i="9"/>
  <c r="Z73" i="9"/>
  <c r="AE73" i="9"/>
  <c r="AK73" i="9"/>
  <c r="AP73" i="9"/>
  <c r="AU73" i="9"/>
  <c r="AZ77" i="9"/>
  <c r="AV77" i="9"/>
  <c r="AR77" i="9"/>
  <c r="AN77" i="9"/>
  <c r="AJ77" i="9"/>
  <c r="AF77" i="9"/>
  <c r="AB77" i="9"/>
  <c r="X77" i="9"/>
  <c r="T77" i="9"/>
  <c r="P77" i="9"/>
  <c r="AU77" i="9"/>
  <c r="AP77" i="9"/>
  <c r="AK77" i="9"/>
  <c r="AE77" i="9"/>
  <c r="Z77" i="9"/>
  <c r="U77" i="9"/>
  <c r="O77" i="9"/>
  <c r="K77" i="9"/>
  <c r="G77" i="9"/>
  <c r="AX77" i="9"/>
  <c r="AQ77" i="9"/>
  <c r="AI77" i="9"/>
  <c r="AC77" i="9"/>
  <c r="V77" i="9"/>
  <c r="N77" i="9"/>
  <c r="I77" i="9"/>
  <c r="L77" i="9"/>
  <c r="S77" i="9"/>
  <c r="AD77" i="9"/>
  <c r="AM77" i="9"/>
  <c r="AW77" i="9"/>
  <c r="AZ79" i="9"/>
  <c r="AV79" i="9"/>
  <c r="AR79" i="9"/>
  <c r="AN79" i="9"/>
  <c r="AJ79" i="9"/>
  <c r="AF79" i="9"/>
  <c r="AB79" i="9"/>
  <c r="X79" i="9"/>
  <c r="T79" i="9"/>
  <c r="P79" i="9"/>
  <c r="L79" i="9"/>
  <c r="H79" i="9"/>
  <c r="AW79" i="9"/>
  <c r="AQ79" i="9"/>
  <c r="AL79" i="9"/>
  <c r="AG79" i="9"/>
  <c r="AA79" i="9"/>
  <c r="V79" i="9"/>
  <c r="Q79" i="9"/>
  <c r="K79" i="9"/>
  <c r="AX79" i="9"/>
  <c r="AP79" i="9"/>
  <c r="AI79" i="9"/>
  <c r="AC79" i="9"/>
  <c r="U79" i="9"/>
  <c r="N79" i="9"/>
  <c r="G79" i="9"/>
  <c r="O79" i="9"/>
  <c r="Y79" i="9"/>
  <c r="AH79" i="9"/>
  <c r="AS79" i="9"/>
  <c r="I76" i="9"/>
  <c r="M76" i="9"/>
  <c r="Q76" i="9"/>
  <c r="U76" i="9"/>
  <c r="Y76" i="9"/>
  <c r="AC76" i="9"/>
  <c r="AG76" i="9"/>
  <c r="AK76" i="9"/>
  <c r="AO76" i="9"/>
  <c r="AS76" i="9"/>
  <c r="AX82" i="9"/>
  <c r="AT82" i="9"/>
  <c r="AP82" i="9"/>
  <c r="AL82" i="9"/>
  <c r="AH82" i="9"/>
  <c r="AD82" i="9"/>
  <c r="Z82" i="9"/>
  <c r="V82" i="9"/>
  <c r="R82" i="9"/>
  <c r="N82" i="9"/>
  <c r="J82" i="9"/>
  <c r="K82" i="9"/>
  <c r="P82" i="9"/>
  <c r="U82" i="9"/>
  <c r="AA82" i="9"/>
  <c r="AF82" i="9"/>
  <c r="AK82" i="9"/>
  <c r="AQ82" i="9"/>
  <c r="AV82" i="9"/>
  <c r="I83" i="9"/>
  <c r="N83" i="9"/>
  <c r="S83" i="9"/>
  <c r="Y83" i="9"/>
  <c r="AD83" i="9"/>
  <c r="AI83" i="9"/>
  <c r="AO83" i="9"/>
  <c r="AT83" i="9"/>
  <c r="AZ83" i="9"/>
  <c r="AV83" i="9"/>
  <c r="AR83" i="9"/>
  <c r="AN83" i="9"/>
  <c r="AJ83" i="9"/>
  <c r="AF83" i="9"/>
  <c r="AB83" i="9"/>
  <c r="X83" i="9"/>
  <c r="T83" i="9"/>
  <c r="P83" i="9"/>
  <c r="L83" i="9"/>
  <c r="H83" i="9"/>
  <c r="J83" i="9"/>
  <c r="O83" i="9"/>
  <c r="U83" i="9"/>
  <c r="Z83" i="9"/>
  <c r="AE83" i="9"/>
  <c r="AK83" i="9"/>
  <c r="AP83" i="9"/>
  <c r="AU83" i="9"/>
  <c r="AZ40" i="8" l="1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E29" i="8"/>
  <c r="E40" i="7" l="1"/>
  <c r="E56" i="7"/>
  <c r="E55" i="7"/>
  <c r="E54" i="7"/>
  <c r="E53" i="7"/>
  <c r="T53" i="7" s="1"/>
  <c r="E52" i="7"/>
  <c r="E51" i="7"/>
  <c r="E50" i="7"/>
  <c r="AH49" i="7"/>
  <c r="AO47" i="7"/>
  <c r="AK45" i="7"/>
  <c r="AG43" i="7"/>
  <c r="E39" i="7"/>
  <c r="E38" i="7"/>
  <c r="AX37" i="7"/>
  <c r="E36" i="7"/>
  <c r="E35" i="7"/>
  <c r="Z35" i="7" s="1"/>
  <c r="E34" i="7"/>
  <c r="E33" i="7"/>
  <c r="AH33" i="7" s="1"/>
  <c r="E32" i="7"/>
  <c r="E31" i="7"/>
  <c r="AY31" i="7" s="1"/>
  <c r="E30" i="7"/>
  <c r="E29" i="7"/>
  <c r="AU29" i="7" s="1"/>
  <c r="E28" i="7"/>
  <c r="AR33" i="7" l="1"/>
  <c r="AJ29" i="7"/>
  <c r="W33" i="7"/>
  <c r="H31" i="7"/>
  <c r="AD31" i="7"/>
  <c r="O29" i="7"/>
  <c r="AY28" i="7"/>
  <c r="AU28" i="7"/>
  <c r="AQ28" i="7"/>
  <c r="AM28" i="7"/>
  <c r="AI28" i="7"/>
  <c r="AE28" i="7"/>
  <c r="AA28" i="7"/>
  <c r="W28" i="7"/>
  <c r="S28" i="7"/>
  <c r="O28" i="7"/>
  <c r="K28" i="7"/>
  <c r="G28" i="7"/>
  <c r="AW28" i="7"/>
  <c r="AR28" i="7"/>
  <c r="AL28" i="7"/>
  <c r="AG28" i="7"/>
  <c r="AB28" i="7"/>
  <c r="V28" i="7"/>
  <c r="Q28" i="7"/>
  <c r="L28" i="7"/>
  <c r="AV28" i="7"/>
  <c r="AP28" i="7"/>
  <c r="AK28" i="7"/>
  <c r="AF28" i="7"/>
  <c r="Z28" i="7"/>
  <c r="U28" i="7"/>
  <c r="P28" i="7"/>
  <c r="J28" i="7"/>
  <c r="AT28" i="7"/>
  <c r="AJ28" i="7"/>
  <c r="Y28" i="7"/>
  <c r="N28" i="7"/>
  <c r="AS28" i="7"/>
  <c r="AH28" i="7"/>
  <c r="X28" i="7"/>
  <c r="M28" i="7"/>
  <c r="AZ28" i="7"/>
  <c r="AO28" i="7"/>
  <c r="AD28" i="7"/>
  <c r="T28" i="7"/>
  <c r="I28" i="7"/>
  <c r="AC28" i="7"/>
  <c r="R28" i="7"/>
  <c r="AX28" i="7"/>
  <c r="H28" i="7"/>
  <c r="AN28" i="7"/>
  <c r="AY56" i="7"/>
  <c r="AU56" i="7"/>
  <c r="AQ56" i="7"/>
  <c r="AM56" i="7"/>
  <c r="AI56" i="7"/>
  <c r="AE56" i="7"/>
  <c r="AA56" i="7"/>
  <c r="W56" i="7"/>
  <c r="S56" i="7"/>
  <c r="O56" i="7"/>
  <c r="K56" i="7"/>
  <c r="G56" i="7"/>
  <c r="AZ56" i="7"/>
  <c r="AT56" i="7"/>
  <c r="AO56" i="7"/>
  <c r="AJ56" i="7"/>
  <c r="AD56" i="7"/>
  <c r="Y56" i="7"/>
  <c r="T56" i="7"/>
  <c r="N56" i="7"/>
  <c r="I56" i="7"/>
  <c r="AX56" i="7"/>
  <c r="AR56" i="7"/>
  <c r="AK56" i="7"/>
  <c r="AC56" i="7"/>
  <c r="V56" i="7"/>
  <c r="P56" i="7"/>
  <c r="H56" i="7"/>
  <c r="AW56" i="7"/>
  <c r="AP56" i="7"/>
  <c r="AH56" i="7"/>
  <c r="AB56" i="7"/>
  <c r="U56" i="7"/>
  <c r="M56" i="7"/>
  <c r="AV56" i="7"/>
  <c r="AG56" i="7"/>
  <c r="R56" i="7"/>
  <c r="AS56" i="7"/>
  <c r="AF56" i="7"/>
  <c r="Q56" i="7"/>
  <c r="AN56" i="7"/>
  <c r="L56" i="7"/>
  <c r="AL56" i="7"/>
  <c r="J56" i="7"/>
  <c r="Z56" i="7"/>
  <c r="X56" i="7"/>
  <c r="AY32" i="7"/>
  <c r="AU32" i="7"/>
  <c r="AQ32" i="7"/>
  <c r="AM32" i="7"/>
  <c r="AI32" i="7"/>
  <c r="AE32" i="7"/>
  <c r="AA32" i="7"/>
  <c r="W32" i="7"/>
  <c r="S32" i="7"/>
  <c r="O32" i="7"/>
  <c r="K32" i="7"/>
  <c r="G32" i="7"/>
  <c r="AZ32" i="7"/>
  <c r="AT32" i="7"/>
  <c r="AO32" i="7"/>
  <c r="AJ32" i="7"/>
  <c r="AD32" i="7"/>
  <c r="Y32" i="7"/>
  <c r="T32" i="7"/>
  <c r="N32" i="7"/>
  <c r="I32" i="7"/>
  <c r="AX32" i="7"/>
  <c r="AS32" i="7"/>
  <c r="AN32" i="7"/>
  <c r="AH32" i="7"/>
  <c r="AC32" i="7"/>
  <c r="X32" i="7"/>
  <c r="R32" i="7"/>
  <c r="M32" i="7"/>
  <c r="H32" i="7"/>
  <c r="AR32" i="7"/>
  <c r="AG32" i="7"/>
  <c r="V32" i="7"/>
  <c r="L32" i="7"/>
  <c r="AP32" i="7"/>
  <c r="AF32" i="7"/>
  <c r="U32" i="7"/>
  <c r="J32" i="7"/>
  <c r="AW32" i="7"/>
  <c r="AL32" i="7"/>
  <c r="AB32" i="7"/>
  <c r="Q32" i="7"/>
  <c r="P32" i="7"/>
  <c r="AV32" i="7"/>
  <c r="AK32" i="7"/>
  <c r="Z32" i="7"/>
  <c r="AY36" i="7"/>
  <c r="AU36" i="7"/>
  <c r="AQ36" i="7"/>
  <c r="AM36" i="7"/>
  <c r="AI36" i="7"/>
  <c r="AE36" i="7"/>
  <c r="AA36" i="7"/>
  <c r="W36" i="7"/>
  <c r="S36" i="7"/>
  <c r="O36" i="7"/>
  <c r="K36" i="7"/>
  <c r="G36" i="7"/>
  <c r="AX36" i="7"/>
  <c r="AT36" i="7"/>
  <c r="AP36" i="7"/>
  <c r="AL36" i="7"/>
  <c r="AH36" i="7"/>
  <c r="AD36" i="7"/>
  <c r="Z36" i="7"/>
  <c r="V36" i="7"/>
  <c r="R36" i="7"/>
  <c r="N36" i="7"/>
  <c r="J36" i="7"/>
  <c r="AW36" i="7"/>
  <c r="AO36" i="7"/>
  <c r="AG36" i="7"/>
  <c r="Y36" i="7"/>
  <c r="Q36" i="7"/>
  <c r="I36" i="7"/>
  <c r="AV36" i="7"/>
  <c r="AN36" i="7"/>
  <c r="AF36" i="7"/>
  <c r="X36" i="7"/>
  <c r="P36" i="7"/>
  <c r="H36" i="7"/>
  <c r="AK36" i="7"/>
  <c r="U36" i="7"/>
  <c r="AZ36" i="7"/>
  <c r="AJ36" i="7"/>
  <c r="T36" i="7"/>
  <c r="AS36" i="7"/>
  <c r="AC36" i="7"/>
  <c r="M36" i="7"/>
  <c r="AB36" i="7"/>
  <c r="L36" i="7"/>
  <c r="AR36" i="7"/>
  <c r="AZ39" i="7"/>
  <c r="AV39" i="7"/>
  <c r="AR39" i="7"/>
  <c r="AN39" i="7"/>
  <c r="AJ39" i="7"/>
  <c r="AF39" i="7"/>
  <c r="AB39" i="7"/>
  <c r="X39" i="7"/>
  <c r="T39" i="7"/>
  <c r="P39" i="7"/>
  <c r="L39" i="7"/>
  <c r="H39" i="7"/>
  <c r="AW39" i="7"/>
  <c r="AQ39" i="7"/>
  <c r="AL39" i="7"/>
  <c r="AG39" i="7"/>
  <c r="AA39" i="7"/>
  <c r="V39" i="7"/>
  <c r="Q39" i="7"/>
  <c r="K39" i="7"/>
  <c r="AU39" i="7"/>
  <c r="AP39" i="7"/>
  <c r="AK39" i="7"/>
  <c r="AE39" i="7"/>
  <c r="Z39" i="7"/>
  <c r="U39" i="7"/>
  <c r="O39" i="7"/>
  <c r="J39" i="7"/>
  <c r="AT39" i="7"/>
  <c r="AI39" i="7"/>
  <c r="Y39" i="7"/>
  <c r="N39" i="7"/>
  <c r="AS39" i="7"/>
  <c r="AH39" i="7"/>
  <c r="W39" i="7"/>
  <c r="M39" i="7"/>
  <c r="AO39" i="7"/>
  <c r="S39" i="7"/>
  <c r="AM39" i="7"/>
  <c r="R39" i="7"/>
  <c r="AY39" i="7"/>
  <c r="AD39" i="7"/>
  <c r="I39" i="7"/>
  <c r="AC39" i="7"/>
  <c r="G39" i="7"/>
  <c r="AX39" i="7"/>
  <c r="AX44" i="7"/>
  <c r="AT44" i="7"/>
  <c r="AP44" i="7"/>
  <c r="AL44" i="7"/>
  <c r="AH44" i="7"/>
  <c r="AD44" i="7"/>
  <c r="Z44" i="7"/>
  <c r="V44" i="7"/>
  <c r="R44" i="7"/>
  <c r="N44" i="7"/>
  <c r="J44" i="7"/>
  <c r="AW44" i="7"/>
  <c r="AS44" i="7"/>
  <c r="AO44" i="7"/>
  <c r="AK44" i="7"/>
  <c r="AG44" i="7"/>
  <c r="AC44" i="7"/>
  <c r="Y44" i="7"/>
  <c r="U44" i="7"/>
  <c r="Q44" i="7"/>
  <c r="M44" i="7"/>
  <c r="I44" i="7"/>
  <c r="AV44" i="7"/>
  <c r="AN44" i="7"/>
  <c r="AF44" i="7"/>
  <c r="X44" i="7"/>
  <c r="P44" i="7"/>
  <c r="H44" i="7"/>
  <c r="AU44" i="7"/>
  <c r="AM44" i="7"/>
  <c r="AE44" i="7"/>
  <c r="W44" i="7"/>
  <c r="O44" i="7"/>
  <c r="G44" i="7"/>
  <c r="AR44" i="7"/>
  <c r="AB44" i="7"/>
  <c r="L44" i="7"/>
  <c r="AQ44" i="7"/>
  <c r="AA44" i="7"/>
  <c r="K44" i="7"/>
  <c r="AJ44" i="7"/>
  <c r="AI44" i="7"/>
  <c r="AZ44" i="7"/>
  <c r="T44" i="7"/>
  <c r="S44" i="7"/>
  <c r="AY44" i="7"/>
  <c r="AY48" i="7"/>
  <c r="AU48" i="7"/>
  <c r="AQ48" i="7"/>
  <c r="AM48" i="7"/>
  <c r="AI48" i="7"/>
  <c r="AE48" i="7"/>
  <c r="AA48" i="7"/>
  <c r="W48" i="7"/>
  <c r="S48" i="7"/>
  <c r="O48" i="7"/>
  <c r="K48" i="7"/>
  <c r="G48" i="7"/>
  <c r="AZ48" i="7"/>
  <c r="AT48" i="7"/>
  <c r="AO48" i="7"/>
  <c r="AJ48" i="7"/>
  <c r="AD48" i="7"/>
  <c r="Y48" i="7"/>
  <c r="T48" i="7"/>
  <c r="N48" i="7"/>
  <c r="I48" i="7"/>
  <c r="AX48" i="7"/>
  <c r="AS48" i="7"/>
  <c r="AN48" i="7"/>
  <c r="AH48" i="7"/>
  <c r="AC48" i="7"/>
  <c r="X48" i="7"/>
  <c r="R48" i="7"/>
  <c r="M48" i="7"/>
  <c r="H48" i="7"/>
  <c r="AR48" i="7"/>
  <c r="AG48" i="7"/>
  <c r="V48" i="7"/>
  <c r="L48" i="7"/>
  <c r="AP48" i="7"/>
  <c r="AF48" i="7"/>
  <c r="U48" i="7"/>
  <c r="J48" i="7"/>
  <c r="AW48" i="7"/>
  <c r="AB48" i="7"/>
  <c r="AV48" i="7"/>
  <c r="Z48" i="7"/>
  <c r="Q48" i="7"/>
  <c r="P48" i="7"/>
  <c r="AL48" i="7"/>
  <c r="AK48" i="7"/>
  <c r="AY52" i="7"/>
  <c r="AU52" i="7"/>
  <c r="AQ52" i="7"/>
  <c r="AM52" i="7"/>
  <c r="AI52" i="7"/>
  <c r="AE52" i="7"/>
  <c r="AA52" i="7"/>
  <c r="W52" i="7"/>
  <c r="S52" i="7"/>
  <c r="O52" i="7"/>
  <c r="K52" i="7"/>
  <c r="G52" i="7"/>
  <c r="AW52" i="7"/>
  <c r="AR52" i="7"/>
  <c r="AL52" i="7"/>
  <c r="AG52" i="7"/>
  <c r="AB52" i="7"/>
  <c r="V52" i="7"/>
  <c r="Q52" i="7"/>
  <c r="L52" i="7"/>
  <c r="AX52" i="7"/>
  <c r="AP52" i="7"/>
  <c r="AJ52" i="7"/>
  <c r="AC52" i="7"/>
  <c r="U52" i="7"/>
  <c r="N52" i="7"/>
  <c r="H52" i="7"/>
  <c r="AV52" i="7"/>
  <c r="AO52" i="7"/>
  <c r="AH52" i="7"/>
  <c r="Z52" i="7"/>
  <c r="T52" i="7"/>
  <c r="M52" i="7"/>
  <c r="AT52" i="7"/>
  <c r="AF52" i="7"/>
  <c r="R52" i="7"/>
  <c r="AS52" i="7"/>
  <c r="AD52" i="7"/>
  <c r="P52" i="7"/>
  <c r="Y52" i="7"/>
  <c r="AZ52" i="7"/>
  <c r="X52" i="7"/>
  <c r="AN52" i="7"/>
  <c r="AK52" i="7"/>
  <c r="J52" i="7"/>
  <c r="I52" i="7"/>
  <c r="AY30" i="7"/>
  <c r="AU30" i="7"/>
  <c r="AQ30" i="7"/>
  <c r="AM30" i="7"/>
  <c r="AI30" i="7"/>
  <c r="AE30" i="7"/>
  <c r="AA30" i="7"/>
  <c r="W30" i="7"/>
  <c r="S30" i="7"/>
  <c r="O30" i="7"/>
  <c r="K30" i="7"/>
  <c r="G30" i="7"/>
  <c r="AV30" i="7"/>
  <c r="AP30" i="7"/>
  <c r="AK30" i="7"/>
  <c r="AF30" i="7"/>
  <c r="Z30" i="7"/>
  <c r="U30" i="7"/>
  <c r="P30" i="7"/>
  <c r="J30" i="7"/>
  <c r="AZ30" i="7"/>
  <c r="AT30" i="7"/>
  <c r="AO30" i="7"/>
  <c r="AJ30" i="7"/>
  <c r="AD30" i="7"/>
  <c r="Y30" i="7"/>
  <c r="T30" i="7"/>
  <c r="N30" i="7"/>
  <c r="I30" i="7"/>
  <c r="AX30" i="7"/>
  <c r="AN30" i="7"/>
  <c r="AC30" i="7"/>
  <c r="R30" i="7"/>
  <c r="H30" i="7"/>
  <c r="AW30" i="7"/>
  <c r="AL30" i="7"/>
  <c r="AB30" i="7"/>
  <c r="Q30" i="7"/>
  <c r="AS30" i="7"/>
  <c r="AH30" i="7"/>
  <c r="X30" i="7"/>
  <c r="M30" i="7"/>
  <c r="AY34" i="7"/>
  <c r="AU34" i="7"/>
  <c r="AQ34" i="7"/>
  <c r="AM34" i="7"/>
  <c r="AI34" i="7"/>
  <c r="AE34" i="7"/>
  <c r="AA34" i="7"/>
  <c r="W34" i="7"/>
  <c r="S34" i="7"/>
  <c r="O34" i="7"/>
  <c r="K34" i="7"/>
  <c r="G34" i="7"/>
  <c r="AX34" i="7"/>
  <c r="AT34" i="7"/>
  <c r="AS34" i="7"/>
  <c r="AN34" i="7"/>
  <c r="AH34" i="7"/>
  <c r="AC34" i="7"/>
  <c r="X34" i="7"/>
  <c r="R34" i="7"/>
  <c r="M34" i="7"/>
  <c r="H34" i="7"/>
  <c r="AZ34" i="7"/>
  <c r="AR34" i="7"/>
  <c r="AL34" i="7"/>
  <c r="AG34" i="7"/>
  <c r="AB34" i="7"/>
  <c r="V34" i="7"/>
  <c r="Q34" i="7"/>
  <c r="L34" i="7"/>
  <c r="AW34" i="7"/>
  <c r="AK34" i="7"/>
  <c r="Z34" i="7"/>
  <c r="P34" i="7"/>
  <c r="AV34" i="7"/>
  <c r="AJ34" i="7"/>
  <c r="Y34" i="7"/>
  <c r="N34" i="7"/>
  <c r="AP34" i="7"/>
  <c r="AF34" i="7"/>
  <c r="U34" i="7"/>
  <c r="J34" i="7"/>
  <c r="AW38" i="7"/>
  <c r="AS38" i="7"/>
  <c r="AO38" i="7"/>
  <c r="AK38" i="7"/>
  <c r="AG38" i="7"/>
  <c r="AC38" i="7"/>
  <c r="Y38" i="7"/>
  <c r="U38" i="7"/>
  <c r="Q38" i="7"/>
  <c r="M38" i="7"/>
  <c r="I38" i="7"/>
  <c r="AZ38" i="7"/>
  <c r="AV38" i="7"/>
  <c r="AR38" i="7"/>
  <c r="AN38" i="7"/>
  <c r="AJ38" i="7"/>
  <c r="AF38" i="7"/>
  <c r="AB38" i="7"/>
  <c r="X38" i="7"/>
  <c r="T38" i="7"/>
  <c r="P38" i="7"/>
  <c r="L38" i="7"/>
  <c r="H38" i="7"/>
  <c r="AY38" i="7"/>
  <c r="AQ38" i="7"/>
  <c r="AI38" i="7"/>
  <c r="AA38" i="7"/>
  <c r="S38" i="7"/>
  <c r="K38" i="7"/>
  <c r="AX38" i="7"/>
  <c r="AP38" i="7"/>
  <c r="AH38" i="7"/>
  <c r="Z38" i="7"/>
  <c r="R38" i="7"/>
  <c r="J38" i="7"/>
  <c r="AM38" i="7"/>
  <c r="W38" i="7"/>
  <c r="G38" i="7"/>
  <c r="AL38" i="7"/>
  <c r="V38" i="7"/>
  <c r="AU38" i="7"/>
  <c r="AE38" i="7"/>
  <c r="O38" i="7"/>
  <c r="AX42" i="7"/>
  <c r="AT42" i="7"/>
  <c r="AP42" i="7"/>
  <c r="AL42" i="7"/>
  <c r="AH42" i="7"/>
  <c r="AD42" i="7"/>
  <c r="Z42" i="7"/>
  <c r="V42" i="7"/>
  <c r="R42" i="7"/>
  <c r="N42" i="7"/>
  <c r="J42" i="7"/>
  <c r="AW42" i="7"/>
  <c r="AS42" i="7"/>
  <c r="AO42" i="7"/>
  <c r="AK42" i="7"/>
  <c r="AG42" i="7"/>
  <c r="AC42" i="7"/>
  <c r="Y42" i="7"/>
  <c r="U42" i="7"/>
  <c r="Q42" i="7"/>
  <c r="M42" i="7"/>
  <c r="I42" i="7"/>
  <c r="AZ42" i="7"/>
  <c r="AR42" i="7"/>
  <c r="AJ42" i="7"/>
  <c r="AB42" i="7"/>
  <c r="T42" i="7"/>
  <c r="L42" i="7"/>
  <c r="AY42" i="7"/>
  <c r="AQ42" i="7"/>
  <c r="AI42" i="7"/>
  <c r="AA42" i="7"/>
  <c r="S42" i="7"/>
  <c r="K42" i="7"/>
  <c r="AN42" i="7"/>
  <c r="X42" i="7"/>
  <c r="H42" i="7"/>
  <c r="AM42" i="7"/>
  <c r="W42" i="7"/>
  <c r="G42" i="7"/>
  <c r="AF42" i="7"/>
  <c r="AE42" i="7"/>
  <c r="AV42" i="7"/>
  <c r="P42" i="7"/>
  <c r="AX46" i="7"/>
  <c r="AT46" i="7"/>
  <c r="AP46" i="7"/>
  <c r="AL46" i="7"/>
  <c r="AH46" i="7"/>
  <c r="AD46" i="7"/>
  <c r="Z46" i="7"/>
  <c r="V46" i="7"/>
  <c r="R46" i="7"/>
  <c r="N46" i="7"/>
  <c r="J46" i="7"/>
  <c r="AW46" i="7"/>
  <c r="AS46" i="7"/>
  <c r="AO46" i="7"/>
  <c r="AK46" i="7"/>
  <c r="AG46" i="7"/>
  <c r="AC46" i="7"/>
  <c r="Y46" i="7"/>
  <c r="U46" i="7"/>
  <c r="Q46" i="7"/>
  <c r="M46" i="7"/>
  <c r="I46" i="7"/>
  <c r="AZ46" i="7"/>
  <c r="AR46" i="7"/>
  <c r="AJ46" i="7"/>
  <c r="AB46" i="7"/>
  <c r="T46" i="7"/>
  <c r="L46" i="7"/>
  <c r="AY46" i="7"/>
  <c r="AQ46" i="7"/>
  <c r="AI46" i="7"/>
  <c r="AA46" i="7"/>
  <c r="S46" i="7"/>
  <c r="K46" i="7"/>
  <c r="AV46" i="7"/>
  <c r="AF46" i="7"/>
  <c r="P46" i="7"/>
  <c r="AU46" i="7"/>
  <c r="AE46" i="7"/>
  <c r="O46" i="7"/>
  <c r="AN46" i="7"/>
  <c r="H46" i="7"/>
  <c r="AM46" i="7"/>
  <c r="G46" i="7"/>
  <c r="X46" i="7"/>
  <c r="AY50" i="7"/>
  <c r="AU50" i="7"/>
  <c r="AQ50" i="7"/>
  <c r="AM50" i="7"/>
  <c r="AI50" i="7"/>
  <c r="AE50" i="7"/>
  <c r="AA50" i="7"/>
  <c r="W50" i="7"/>
  <c r="S50" i="7"/>
  <c r="O50" i="7"/>
  <c r="K50" i="7"/>
  <c r="G50" i="7"/>
  <c r="AX50" i="7"/>
  <c r="AS50" i="7"/>
  <c r="AN50" i="7"/>
  <c r="AH50" i="7"/>
  <c r="AC50" i="7"/>
  <c r="X50" i="7"/>
  <c r="R50" i="7"/>
  <c r="M50" i="7"/>
  <c r="H50" i="7"/>
  <c r="AW50" i="7"/>
  <c r="AP50" i="7"/>
  <c r="AJ50" i="7"/>
  <c r="AB50" i="7"/>
  <c r="U50" i="7"/>
  <c r="N50" i="7"/>
  <c r="AV50" i="7"/>
  <c r="AO50" i="7"/>
  <c r="AG50" i="7"/>
  <c r="Z50" i="7"/>
  <c r="T50" i="7"/>
  <c r="L50" i="7"/>
  <c r="AL50" i="7"/>
  <c r="Y50" i="7"/>
  <c r="J50" i="7"/>
  <c r="AZ50" i="7"/>
  <c r="AK50" i="7"/>
  <c r="V50" i="7"/>
  <c r="I50" i="7"/>
  <c r="AF50" i="7"/>
  <c r="AD50" i="7"/>
  <c r="Q50" i="7"/>
  <c r="P50" i="7"/>
  <c r="AT50" i="7"/>
  <c r="AY54" i="7"/>
  <c r="AU54" i="7"/>
  <c r="AQ54" i="7"/>
  <c r="AM54" i="7"/>
  <c r="AI54" i="7"/>
  <c r="AE54" i="7"/>
  <c r="AA54" i="7"/>
  <c r="W54" i="7"/>
  <c r="S54" i="7"/>
  <c r="O54" i="7"/>
  <c r="K54" i="7"/>
  <c r="G54" i="7"/>
  <c r="AV54" i="7"/>
  <c r="AP54" i="7"/>
  <c r="AK54" i="7"/>
  <c r="AF54" i="7"/>
  <c r="Z54" i="7"/>
  <c r="U54" i="7"/>
  <c r="P54" i="7"/>
  <c r="J54" i="7"/>
  <c r="AX54" i="7"/>
  <c r="AR54" i="7"/>
  <c r="AJ54" i="7"/>
  <c r="AC54" i="7"/>
  <c r="V54" i="7"/>
  <c r="N54" i="7"/>
  <c r="H54" i="7"/>
  <c r="AW54" i="7"/>
  <c r="AO54" i="7"/>
  <c r="AH54" i="7"/>
  <c r="AB54" i="7"/>
  <c r="T54" i="7"/>
  <c r="M54" i="7"/>
  <c r="AN54" i="7"/>
  <c r="Y54" i="7"/>
  <c r="L54" i="7"/>
  <c r="AZ54" i="7"/>
  <c r="AL54" i="7"/>
  <c r="X54" i="7"/>
  <c r="I54" i="7"/>
  <c r="AT54" i="7"/>
  <c r="R54" i="7"/>
  <c r="AS54" i="7"/>
  <c r="Q54" i="7"/>
  <c r="AG54" i="7"/>
  <c r="AX40" i="7"/>
  <c r="AT40" i="7"/>
  <c r="AP40" i="7"/>
  <c r="AL40" i="7"/>
  <c r="AH40" i="7"/>
  <c r="AD40" i="7"/>
  <c r="Z40" i="7"/>
  <c r="V40" i="7"/>
  <c r="R40" i="7"/>
  <c r="N40" i="7"/>
  <c r="J40" i="7"/>
  <c r="AY40" i="7"/>
  <c r="AS40" i="7"/>
  <c r="AN40" i="7"/>
  <c r="AI40" i="7"/>
  <c r="AC40" i="7"/>
  <c r="X40" i="7"/>
  <c r="S40" i="7"/>
  <c r="M40" i="7"/>
  <c r="H40" i="7"/>
  <c r="AW40" i="7"/>
  <c r="AR40" i="7"/>
  <c r="AM40" i="7"/>
  <c r="AG40" i="7"/>
  <c r="AB40" i="7"/>
  <c r="W40" i="7"/>
  <c r="Q40" i="7"/>
  <c r="L40" i="7"/>
  <c r="G40" i="7"/>
  <c r="AQ40" i="7"/>
  <c r="AF40" i="7"/>
  <c r="U40" i="7"/>
  <c r="K40" i="7"/>
  <c r="AZ40" i="7"/>
  <c r="AO40" i="7"/>
  <c r="AE40" i="7"/>
  <c r="T40" i="7"/>
  <c r="I40" i="7"/>
  <c r="AK40" i="7"/>
  <c r="P40" i="7"/>
  <c r="AJ40" i="7"/>
  <c r="O40" i="7"/>
  <c r="AV40" i="7"/>
  <c r="AA40" i="7"/>
  <c r="AG30" i="7"/>
  <c r="T34" i="7"/>
  <c r="O42" i="7"/>
  <c r="AW31" i="7"/>
  <c r="AS31" i="7"/>
  <c r="AO31" i="7"/>
  <c r="AK31" i="7"/>
  <c r="AG31" i="7"/>
  <c r="AC31" i="7"/>
  <c r="Y31" i="7"/>
  <c r="U31" i="7"/>
  <c r="Q31" i="7"/>
  <c r="M31" i="7"/>
  <c r="I31" i="7"/>
  <c r="AX31" i="7"/>
  <c r="AR31" i="7"/>
  <c r="AM31" i="7"/>
  <c r="AH31" i="7"/>
  <c r="AB31" i="7"/>
  <c r="W31" i="7"/>
  <c r="R31" i="7"/>
  <c r="L31" i="7"/>
  <c r="G31" i="7"/>
  <c r="AV31" i="7"/>
  <c r="AQ31" i="7"/>
  <c r="AL31" i="7"/>
  <c r="AF31" i="7"/>
  <c r="AA31" i="7"/>
  <c r="V31" i="7"/>
  <c r="P31" i="7"/>
  <c r="K31" i="7"/>
  <c r="AU31" i="7"/>
  <c r="AJ31" i="7"/>
  <c r="Z31" i="7"/>
  <c r="O31" i="7"/>
  <c r="AT31" i="7"/>
  <c r="AI31" i="7"/>
  <c r="X31" i="7"/>
  <c r="N31" i="7"/>
  <c r="AZ31" i="7"/>
  <c r="AP31" i="7"/>
  <c r="AE31" i="7"/>
  <c r="T31" i="7"/>
  <c r="J31" i="7"/>
  <c r="AW35" i="7"/>
  <c r="AS35" i="7"/>
  <c r="AO35" i="7"/>
  <c r="AK35" i="7"/>
  <c r="AG35" i="7"/>
  <c r="AC35" i="7"/>
  <c r="Y35" i="7"/>
  <c r="U35" i="7"/>
  <c r="Q35" i="7"/>
  <c r="M35" i="7"/>
  <c r="I35" i="7"/>
  <c r="AZ35" i="7"/>
  <c r="AV35" i="7"/>
  <c r="AR35" i="7"/>
  <c r="AN35" i="7"/>
  <c r="AJ35" i="7"/>
  <c r="AF35" i="7"/>
  <c r="AB35" i="7"/>
  <c r="X35" i="7"/>
  <c r="T35" i="7"/>
  <c r="P35" i="7"/>
  <c r="L35" i="7"/>
  <c r="H35" i="7"/>
  <c r="AU35" i="7"/>
  <c r="AM35" i="7"/>
  <c r="AE35" i="7"/>
  <c r="W35" i="7"/>
  <c r="O35" i="7"/>
  <c r="G35" i="7"/>
  <c r="AT35" i="7"/>
  <c r="AL35" i="7"/>
  <c r="AD35" i="7"/>
  <c r="V35" i="7"/>
  <c r="N35" i="7"/>
  <c r="AY35" i="7"/>
  <c r="AI35" i="7"/>
  <c r="S35" i="7"/>
  <c r="AX35" i="7"/>
  <c r="AH35" i="7"/>
  <c r="R35" i="7"/>
  <c r="AQ35" i="7"/>
  <c r="AA35" i="7"/>
  <c r="K35" i="7"/>
  <c r="AZ43" i="7"/>
  <c r="AV43" i="7"/>
  <c r="AR43" i="7"/>
  <c r="AN43" i="7"/>
  <c r="AJ43" i="7"/>
  <c r="AF43" i="7"/>
  <c r="AB43" i="7"/>
  <c r="X43" i="7"/>
  <c r="T43" i="7"/>
  <c r="P43" i="7"/>
  <c r="L43" i="7"/>
  <c r="H43" i="7"/>
  <c r="AY43" i="7"/>
  <c r="AU43" i="7"/>
  <c r="AQ43" i="7"/>
  <c r="AM43" i="7"/>
  <c r="AI43" i="7"/>
  <c r="AE43" i="7"/>
  <c r="AA43" i="7"/>
  <c r="W43" i="7"/>
  <c r="S43" i="7"/>
  <c r="O43" i="7"/>
  <c r="K43" i="7"/>
  <c r="G43" i="7"/>
  <c r="AT43" i="7"/>
  <c r="AL43" i="7"/>
  <c r="AD43" i="7"/>
  <c r="V43" i="7"/>
  <c r="N43" i="7"/>
  <c r="AS43" i="7"/>
  <c r="AK43" i="7"/>
  <c r="AC43" i="7"/>
  <c r="U43" i="7"/>
  <c r="M43" i="7"/>
  <c r="AP43" i="7"/>
  <c r="Z43" i="7"/>
  <c r="J43" i="7"/>
  <c r="AO43" i="7"/>
  <c r="Y43" i="7"/>
  <c r="I43" i="7"/>
  <c r="AX43" i="7"/>
  <c r="R43" i="7"/>
  <c r="AW43" i="7"/>
  <c r="Q43" i="7"/>
  <c r="AH43" i="7"/>
  <c r="AW47" i="7"/>
  <c r="AS47" i="7"/>
  <c r="AX47" i="7"/>
  <c r="AR47" i="7"/>
  <c r="AN47" i="7"/>
  <c r="AJ47" i="7"/>
  <c r="AF47" i="7"/>
  <c r="AB47" i="7"/>
  <c r="X47" i="7"/>
  <c r="T47" i="7"/>
  <c r="P47" i="7"/>
  <c r="L47" i="7"/>
  <c r="H47" i="7"/>
  <c r="AV47" i="7"/>
  <c r="AQ47" i="7"/>
  <c r="AM47" i="7"/>
  <c r="AI47" i="7"/>
  <c r="AE47" i="7"/>
  <c r="AA47" i="7"/>
  <c r="W47" i="7"/>
  <c r="S47" i="7"/>
  <c r="O47" i="7"/>
  <c r="K47" i="7"/>
  <c r="G47" i="7"/>
  <c r="AU47" i="7"/>
  <c r="AL47" i="7"/>
  <c r="AD47" i="7"/>
  <c r="V47" i="7"/>
  <c r="N47" i="7"/>
  <c r="AT47" i="7"/>
  <c r="AK47" i="7"/>
  <c r="AC47" i="7"/>
  <c r="U47" i="7"/>
  <c r="M47" i="7"/>
  <c r="AZ47" i="7"/>
  <c r="AH47" i="7"/>
  <c r="R47" i="7"/>
  <c r="AY47" i="7"/>
  <c r="AG47" i="7"/>
  <c r="Q47" i="7"/>
  <c r="Z47" i="7"/>
  <c r="Y47" i="7"/>
  <c r="AP47" i="7"/>
  <c r="J47" i="7"/>
  <c r="AW51" i="7"/>
  <c r="AS51" i="7"/>
  <c r="AO51" i="7"/>
  <c r="AK51" i="7"/>
  <c r="AG51" i="7"/>
  <c r="AC51" i="7"/>
  <c r="Y51" i="7"/>
  <c r="U51" i="7"/>
  <c r="Q51" i="7"/>
  <c r="M51" i="7"/>
  <c r="I51" i="7"/>
  <c r="AZ51" i="7"/>
  <c r="AU51" i="7"/>
  <c r="AP51" i="7"/>
  <c r="AJ51" i="7"/>
  <c r="AE51" i="7"/>
  <c r="Z51" i="7"/>
  <c r="T51" i="7"/>
  <c r="O51" i="7"/>
  <c r="J51" i="7"/>
  <c r="AT51" i="7"/>
  <c r="AM51" i="7"/>
  <c r="AF51" i="7"/>
  <c r="X51" i="7"/>
  <c r="R51" i="7"/>
  <c r="K51" i="7"/>
  <c r="AY51" i="7"/>
  <c r="AR51" i="7"/>
  <c r="AL51" i="7"/>
  <c r="AD51" i="7"/>
  <c r="W51" i="7"/>
  <c r="P51" i="7"/>
  <c r="H51" i="7"/>
  <c r="AX51" i="7"/>
  <c r="AI51" i="7"/>
  <c r="V51" i="7"/>
  <c r="G51" i="7"/>
  <c r="AV51" i="7"/>
  <c r="AH51" i="7"/>
  <c r="S51" i="7"/>
  <c r="AQ51" i="7"/>
  <c r="N51" i="7"/>
  <c r="AN51" i="7"/>
  <c r="L51" i="7"/>
  <c r="AB51" i="7"/>
  <c r="AA51" i="7"/>
  <c r="AW55" i="7"/>
  <c r="AS55" i="7"/>
  <c r="AO55" i="7"/>
  <c r="AK55" i="7"/>
  <c r="AG55" i="7"/>
  <c r="AC55" i="7"/>
  <c r="Y55" i="7"/>
  <c r="U55" i="7"/>
  <c r="Q55" i="7"/>
  <c r="M55" i="7"/>
  <c r="I55" i="7"/>
  <c r="AX55" i="7"/>
  <c r="AR55" i="7"/>
  <c r="AM55" i="7"/>
  <c r="AH55" i="7"/>
  <c r="AB55" i="7"/>
  <c r="W55" i="7"/>
  <c r="R55" i="7"/>
  <c r="L55" i="7"/>
  <c r="G55" i="7"/>
  <c r="AU55" i="7"/>
  <c r="AN55" i="7"/>
  <c r="AF55" i="7"/>
  <c r="Z55" i="7"/>
  <c r="S55" i="7"/>
  <c r="K55" i="7"/>
  <c r="AZ55" i="7"/>
  <c r="AT55" i="7"/>
  <c r="AL55" i="7"/>
  <c r="AE55" i="7"/>
  <c r="X55" i="7"/>
  <c r="P55" i="7"/>
  <c r="J55" i="7"/>
  <c r="AY55" i="7"/>
  <c r="AJ55" i="7"/>
  <c r="V55" i="7"/>
  <c r="H55" i="7"/>
  <c r="AV55" i="7"/>
  <c r="AI55" i="7"/>
  <c r="T55" i="7"/>
  <c r="AD55" i="7"/>
  <c r="AA55" i="7"/>
  <c r="O55" i="7"/>
  <c r="N55" i="7"/>
  <c r="AQ55" i="7"/>
  <c r="AR30" i="7"/>
  <c r="AN31" i="7"/>
  <c r="AD34" i="7"/>
  <c r="AP35" i="7"/>
  <c r="N38" i="7"/>
  <c r="Y40" i="7"/>
  <c r="AU42" i="7"/>
  <c r="L30" i="7"/>
  <c r="AO34" i="7"/>
  <c r="AD38" i="7"/>
  <c r="AU40" i="7"/>
  <c r="W46" i="7"/>
  <c r="AD54" i="7"/>
  <c r="AW29" i="7"/>
  <c r="AS29" i="7"/>
  <c r="AO29" i="7"/>
  <c r="AK29" i="7"/>
  <c r="AG29" i="7"/>
  <c r="AC29" i="7"/>
  <c r="Y29" i="7"/>
  <c r="U29" i="7"/>
  <c r="Q29" i="7"/>
  <c r="M29" i="7"/>
  <c r="I29" i="7"/>
  <c r="AY29" i="7"/>
  <c r="AT29" i="7"/>
  <c r="AN29" i="7"/>
  <c r="AI29" i="7"/>
  <c r="AD29" i="7"/>
  <c r="X29" i="7"/>
  <c r="S29" i="7"/>
  <c r="N29" i="7"/>
  <c r="H29" i="7"/>
  <c r="AX29" i="7"/>
  <c r="AR29" i="7"/>
  <c r="AM29" i="7"/>
  <c r="AH29" i="7"/>
  <c r="AB29" i="7"/>
  <c r="W29" i="7"/>
  <c r="R29" i="7"/>
  <c r="L29" i="7"/>
  <c r="G29" i="7"/>
  <c r="AQ29" i="7"/>
  <c r="AF29" i="7"/>
  <c r="V29" i="7"/>
  <c r="K29" i="7"/>
  <c r="AZ29" i="7"/>
  <c r="AP29" i="7"/>
  <c r="AE29" i="7"/>
  <c r="T29" i="7"/>
  <c r="J29" i="7"/>
  <c r="AV29" i="7"/>
  <c r="AL29" i="7"/>
  <c r="AA29" i="7"/>
  <c r="P29" i="7"/>
  <c r="AW33" i="7"/>
  <c r="AS33" i="7"/>
  <c r="AO33" i="7"/>
  <c r="AK33" i="7"/>
  <c r="AG33" i="7"/>
  <c r="AC33" i="7"/>
  <c r="Y33" i="7"/>
  <c r="U33" i="7"/>
  <c r="Q33" i="7"/>
  <c r="M33" i="7"/>
  <c r="I33" i="7"/>
  <c r="AV33" i="7"/>
  <c r="AQ33" i="7"/>
  <c r="AL33" i="7"/>
  <c r="AF33" i="7"/>
  <c r="AA33" i="7"/>
  <c r="V33" i="7"/>
  <c r="P33" i="7"/>
  <c r="K33" i="7"/>
  <c r="AZ33" i="7"/>
  <c r="AU33" i="7"/>
  <c r="AP33" i="7"/>
  <c r="AJ33" i="7"/>
  <c r="AE33" i="7"/>
  <c r="Z33" i="7"/>
  <c r="T33" i="7"/>
  <c r="O33" i="7"/>
  <c r="J33" i="7"/>
  <c r="AY33" i="7"/>
  <c r="AN33" i="7"/>
  <c r="AD33" i="7"/>
  <c r="S33" i="7"/>
  <c r="H33" i="7"/>
  <c r="AX33" i="7"/>
  <c r="AM33" i="7"/>
  <c r="AB33" i="7"/>
  <c r="R33" i="7"/>
  <c r="G33" i="7"/>
  <c r="AT33" i="7"/>
  <c r="AI33" i="7"/>
  <c r="X33" i="7"/>
  <c r="N33" i="7"/>
  <c r="AZ41" i="7"/>
  <c r="AV41" i="7"/>
  <c r="AR41" i="7"/>
  <c r="AN41" i="7"/>
  <c r="AJ41" i="7"/>
  <c r="AF41" i="7"/>
  <c r="AB41" i="7"/>
  <c r="X41" i="7"/>
  <c r="T41" i="7"/>
  <c r="P41" i="7"/>
  <c r="L41" i="7"/>
  <c r="H41" i="7"/>
  <c r="AY41" i="7"/>
  <c r="AU41" i="7"/>
  <c r="AQ41" i="7"/>
  <c r="AM41" i="7"/>
  <c r="AI41" i="7"/>
  <c r="AE41" i="7"/>
  <c r="AA41" i="7"/>
  <c r="W41" i="7"/>
  <c r="S41" i="7"/>
  <c r="O41" i="7"/>
  <c r="K41" i="7"/>
  <c r="AX41" i="7"/>
  <c r="AP41" i="7"/>
  <c r="AH41" i="7"/>
  <c r="Z41" i="7"/>
  <c r="R41" i="7"/>
  <c r="J41" i="7"/>
  <c r="AW41" i="7"/>
  <c r="AO41" i="7"/>
  <c r="AG41" i="7"/>
  <c r="Y41" i="7"/>
  <c r="Q41" i="7"/>
  <c r="I41" i="7"/>
  <c r="AL41" i="7"/>
  <c r="V41" i="7"/>
  <c r="G41" i="7"/>
  <c r="AK41" i="7"/>
  <c r="U41" i="7"/>
  <c r="AT41" i="7"/>
  <c r="N41" i="7"/>
  <c r="AS41" i="7"/>
  <c r="M41" i="7"/>
  <c r="AD41" i="7"/>
  <c r="AZ45" i="7"/>
  <c r="AV45" i="7"/>
  <c r="AR45" i="7"/>
  <c r="AN45" i="7"/>
  <c r="AJ45" i="7"/>
  <c r="AF45" i="7"/>
  <c r="AB45" i="7"/>
  <c r="X45" i="7"/>
  <c r="T45" i="7"/>
  <c r="P45" i="7"/>
  <c r="L45" i="7"/>
  <c r="H45" i="7"/>
  <c r="AY45" i="7"/>
  <c r="AU45" i="7"/>
  <c r="AQ45" i="7"/>
  <c r="AM45" i="7"/>
  <c r="AI45" i="7"/>
  <c r="AE45" i="7"/>
  <c r="AA45" i="7"/>
  <c r="W45" i="7"/>
  <c r="S45" i="7"/>
  <c r="O45" i="7"/>
  <c r="K45" i="7"/>
  <c r="G45" i="7"/>
  <c r="AX45" i="7"/>
  <c r="AP45" i="7"/>
  <c r="AH45" i="7"/>
  <c r="Z45" i="7"/>
  <c r="R45" i="7"/>
  <c r="J45" i="7"/>
  <c r="AW45" i="7"/>
  <c r="AO45" i="7"/>
  <c r="AG45" i="7"/>
  <c r="Y45" i="7"/>
  <c r="Q45" i="7"/>
  <c r="I45" i="7"/>
  <c r="AT45" i="7"/>
  <c r="AD45" i="7"/>
  <c r="N45" i="7"/>
  <c r="AS45" i="7"/>
  <c r="AC45" i="7"/>
  <c r="M45" i="7"/>
  <c r="V45" i="7"/>
  <c r="U45" i="7"/>
  <c r="AL45" i="7"/>
  <c r="AW49" i="7"/>
  <c r="AS49" i="7"/>
  <c r="AO49" i="7"/>
  <c r="AK49" i="7"/>
  <c r="AV49" i="7"/>
  <c r="AQ49" i="7"/>
  <c r="AL49" i="7"/>
  <c r="AG49" i="7"/>
  <c r="AC49" i="7"/>
  <c r="Y49" i="7"/>
  <c r="U49" i="7"/>
  <c r="Q49" i="7"/>
  <c r="M49" i="7"/>
  <c r="I49" i="7"/>
  <c r="AZ49" i="7"/>
  <c r="AT49" i="7"/>
  <c r="AM49" i="7"/>
  <c r="AF49" i="7"/>
  <c r="AA49" i="7"/>
  <c r="V49" i="7"/>
  <c r="P49" i="7"/>
  <c r="K49" i="7"/>
  <c r="AY49" i="7"/>
  <c r="AR49" i="7"/>
  <c r="AJ49" i="7"/>
  <c r="AE49" i="7"/>
  <c r="Z49" i="7"/>
  <c r="T49" i="7"/>
  <c r="O49" i="7"/>
  <c r="J49" i="7"/>
  <c r="AP49" i="7"/>
  <c r="AD49" i="7"/>
  <c r="S49" i="7"/>
  <c r="H49" i="7"/>
  <c r="AN49" i="7"/>
  <c r="AB49" i="7"/>
  <c r="R49" i="7"/>
  <c r="G49" i="7"/>
  <c r="AX49" i="7"/>
  <c r="X49" i="7"/>
  <c r="AU49" i="7"/>
  <c r="W49" i="7"/>
  <c r="N49" i="7"/>
  <c r="L49" i="7"/>
  <c r="AI49" i="7"/>
  <c r="AW53" i="7"/>
  <c r="AS53" i="7"/>
  <c r="AO53" i="7"/>
  <c r="AK53" i="7"/>
  <c r="AG53" i="7"/>
  <c r="AC53" i="7"/>
  <c r="Y53" i="7"/>
  <c r="U53" i="7"/>
  <c r="Q53" i="7"/>
  <c r="M53" i="7"/>
  <c r="I53" i="7"/>
  <c r="AY53" i="7"/>
  <c r="AT53" i="7"/>
  <c r="AN53" i="7"/>
  <c r="AI53" i="7"/>
  <c r="AD53" i="7"/>
  <c r="X53" i="7"/>
  <c r="S53" i="7"/>
  <c r="N53" i="7"/>
  <c r="H53" i="7"/>
  <c r="AU53" i="7"/>
  <c r="AM53" i="7"/>
  <c r="AF53" i="7"/>
  <c r="Z53" i="7"/>
  <c r="R53" i="7"/>
  <c r="K53" i="7"/>
  <c r="AZ53" i="7"/>
  <c r="AR53" i="7"/>
  <c r="AL53" i="7"/>
  <c r="AE53" i="7"/>
  <c r="W53" i="7"/>
  <c r="P53" i="7"/>
  <c r="J53" i="7"/>
  <c r="AQ53" i="7"/>
  <c r="AB53" i="7"/>
  <c r="O53" i="7"/>
  <c r="AP53" i="7"/>
  <c r="AA53" i="7"/>
  <c r="L53" i="7"/>
  <c r="AJ53" i="7"/>
  <c r="G53" i="7"/>
  <c r="AH53" i="7"/>
  <c r="AX53" i="7"/>
  <c r="AV53" i="7"/>
  <c r="V53" i="7"/>
  <c r="F41" i="7"/>
  <c r="Z29" i="7"/>
  <c r="V30" i="7"/>
  <c r="S31" i="7"/>
  <c r="L33" i="7"/>
  <c r="I34" i="7"/>
  <c r="J35" i="7"/>
  <c r="AT38" i="7"/>
  <c r="AC41" i="7"/>
  <c r="I47" i="7"/>
  <c r="AR50" i="7"/>
  <c r="AP55" i="7"/>
  <c r="R37" i="7"/>
  <c r="G37" i="7"/>
  <c r="K37" i="7"/>
  <c r="O37" i="7"/>
  <c r="S37" i="7"/>
  <c r="W37" i="7"/>
  <c r="AA37" i="7"/>
  <c r="AE37" i="7"/>
  <c r="AI37" i="7"/>
  <c r="AM37" i="7"/>
  <c r="AQ37" i="7"/>
  <c r="AU37" i="7"/>
  <c r="AY37" i="7"/>
  <c r="H37" i="7"/>
  <c r="L37" i="7"/>
  <c r="P37" i="7"/>
  <c r="T37" i="7"/>
  <c r="X37" i="7"/>
  <c r="AB37" i="7"/>
  <c r="AF37" i="7"/>
  <c r="AJ37" i="7"/>
  <c r="AN37" i="7"/>
  <c r="AR37" i="7"/>
  <c r="AV37" i="7"/>
  <c r="AZ37" i="7"/>
  <c r="I37" i="7"/>
  <c r="M37" i="7"/>
  <c r="Q37" i="7"/>
  <c r="U37" i="7"/>
  <c r="Y37" i="7"/>
  <c r="AC37" i="7"/>
  <c r="AG37" i="7"/>
  <c r="AK37" i="7"/>
  <c r="AO37" i="7"/>
  <c r="AS37" i="7"/>
  <c r="AW37" i="7"/>
  <c r="J37" i="7"/>
  <c r="N37" i="7"/>
  <c r="V37" i="7"/>
  <c r="Z37" i="7"/>
  <c r="AD37" i="7"/>
  <c r="AH37" i="7"/>
  <c r="AL37" i="7"/>
  <c r="AP37" i="7"/>
  <c r="AT37" i="7"/>
  <c r="F29" i="7"/>
  <c r="F37" i="7"/>
  <c r="F42" i="7"/>
  <c r="F45" i="7"/>
  <c r="F46" i="7"/>
  <c r="F39" i="7"/>
  <c r="F30" i="7"/>
  <c r="F51" i="7"/>
  <c r="F34" i="7"/>
  <c r="F48" i="7"/>
  <c r="F55" i="7"/>
  <c r="F43" i="7"/>
  <c r="F53" i="7"/>
  <c r="F31" i="7"/>
  <c r="F35" i="7"/>
  <c r="F40" i="7"/>
  <c r="F44" i="7"/>
  <c r="F47" i="7"/>
  <c r="F50" i="7"/>
  <c r="F54" i="7"/>
  <c r="F28" i="7"/>
  <c r="F32" i="7"/>
  <c r="F38" i="7"/>
  <c r="F33" i="7"/>
  <c r="F36" i="7"/>
  <c r="F49" i="7"/>
  <c r="F52" i="7"/>
  <c r="F56" i="7"/>
  <c r="AJ97" i="6" l="1"/>
  <c r="AZ96" i="6"/>
  <c r="AR96" i="6"/>
  <c r="AM96" i="6"/>
  <c r="X96" i="6"/>
  <c r="O96" i="6"/>
  <c r="J96" i="6"/>
  <c r="AT94" i="6"/>
  <c r="P94" i="6"/>
  <c r="AH93" i="6"/>
  <c r="Z19" i="6"/>
  <c r="AC14" i="6"/>
  <c r="AY11" i="6"/>
  <c r="AW11" i="6"/>
  <c r="AU11" i="6"/>
  <c r="AQ11" i="6"/>
  <c r="AP11" i="6"/>
  <c r="AO11" i="6"/>
  <c r="AK11" i="6"/>
  <c r="AI11" i="6"/>
  <c r="AG11" i="6"/>
  <c r="AD11" i="6"/>
  <c r="AA11" i="6"/>
  <c r="Z11" i="6"/>
  <c r="V11" i="6"/>
  <c r="U11" i="6"/>
  <c r="S11" i="6"/>
  <c r="O11" i="6"/>
  <c r="N11" i="6"/>
  <c r="K11" i="6"/>
  <c r="I11" i="6"/>
  <c r="E12" i="6"/>
  <c r="AS12" i="6" s="1"/>
  <c r="E13" i="6"/>
  <c r="AQ13" i="6" s="1"/>
  <c r="E14" i="6"/>
  <c r="M14" i="6" s="1"/>
  <c r="E11" i="6"/>
  <c r="AZ11" i="6" s="1"/>
  <c r="E99" i="6"/>
  <c r="AX99" i="6" s="1"/>
  <c r="E98" i="6"/>
  <c r="E97" i="6"/>
  <c r="AP97" i="6" s="1"/>
  <c r="E96" i="6"/>
  <c r="AD96" i="6" s="1"/>
  <c r="E95" i="6"/>
  <c r="AW95" i="6" s="1"/>
  <c r="E94" i="6"/>
  <c r="AZ94" i="6" s="1"/>
  <c r="E93" i="6"/>
  <c r="Y93" i="6" s="1"/>
  <c r="F92" i="6"/>
  <c r="F90" i="6"/>
  <c r="E89" i="6"/>
  <c r="F88" i="6"/>
  <c r="E87" i="6"/>
  <c r="E85" i="6"/>
  <c r="E84" i="6"/>
  <c r="F83" i="6"/>
  <c r="E82" i="6"/>
  <c r="E81" i="6"/>
  <c r="F80" i="6"/>
  <c r="E79" i="6"/>
  <c r="E78" i="6"/>
  <c r="F77" i="6"/>
  <c r="E76" i="6"/>
  <c r="AM76" i="6" s="1"/>
  <c r="E74" i="6"/>
  <c r="E72" i="6"/>
  <c r="E71" i="6"/>
  <c r="F70" i="6"/>
  <c r="F69" i="6"/>
  <c r="E68" i="6"/>
  <c r="E67" i="6"/>
  <c r="E66" i="6"/>
  <c r="G66" i="6" s="1"/>
  <c r="E65" i="6"/>
  <c r="E64" i="6"/>
  <c r="F64" i="6" s="1"/>
  <c r="E63" i="6"/>
  <c r="E62" i="6"/>
  <c r="E61" i="6"/>
  <c r="L61" i="6" s="1"/>
  <c r="E60" i="6"/>
  <c r="E59" i="6"/>
  <c r="S59" i="6" s="1"/>
  <c r="E58" i="6"/>
  <c r="E57" i="6"/>
  <c r="E56" i="6"/>
  <c r="AN56" i="6" s="1"/>
  <c r="E55" i="6"/>
  <c r="E54" i="6"/>
  <c r="F54" i="6" s="1"/>
  <c r="E53" i="6"/>
  <c r="E52" i="6"/>
  <c r="E51" i="6"/>
  <c r="AS51" i="6" s="1"/>
  <c r="F50" i="6"/>
  <c r="E49" i="6"/>
  <c r="Q49" i="6" s="1"/>
  <c r="E48" i="6"/>
  <c r="AB47" i="6"/>
  <c r="E46" i="6"/>
  <c r="AN46" i="6" s="1"/>
  <c r="E45" i="6"/>
  <c r="V45" i="6" s="1"/>
  <c r="E44" i="6"/>
  <c r="AZ44" i="6" s="1"/>
  <c r="E43" i="6"/>
  <c r="J43" i="6" s="1"/>
  <c r="E42" i="6"/>
  <c r="AI42" i="6" s="1"/>
  <c r="E41" i="6"/>
  <c r="AL41" i="6" s="1"/>
  <c r="E40" i="6"/>
  <c r="AE40" i="6" s="1"/>
  <c r="E39" i="6"/>
  <c r="E38" i="6"/>
  <c r="E37" i="6"/>
  <c r="AZ37" i="6" s="1"/>
  <c r="E36" i="6"/>
  <c r="E35" i="6"/>
  <c r="E34" i="6"/>
  <c r="AT34" i="6" s="1"/>
  <c r="E33" i="6"/>
  <c r="F33" i="6" s="1"/>
  <c r="E32" i="6"/>
  <c r="AZ32" i="6" s="1"/>
  <c r="E31" i="6"/>
  <c r="AN31" i="6" s="1"/>
  <c r="E30" i="6"/>
  <c r="E29" i="6"/>
  <c r="AJ28" i="6"/>
  <c r="AK27" i="6"/>
  <c r="AY26" i="6"/>
  <c r="AL25" i="6"/>
  <c r="E24" i="6"/>
  <c r="E23" i="6"/>
  <c r="AH23" i="6" s="1"/>
  <c r="E22" i="6"/>
  <c r="E21" i="6"/>
  <c r="E20" i="6"/>
  <c r="AZ20" i="6" s="1"/>
  <c r="F19" i="6"/>
  <c r="E19" i="6"/>
  <c r="E18" i="6"/>
  <c r="AY18" i="6" s="1"/>
  <c r="E17" i="6"/>
  <c r="AV17" i="6" s="1"/>
  <c r="E16" i="6"/>
  <c r="AZ16" i="6" s="1"/>
  <c r="E15" i="6"/>
  <c r="AM15" i="6" s="1"/>
  <c r="F11" i="6"/>
  <c r="E10" i="6"/>
  <c r="AU10" i="6" s="1"/>
  <c r="E9" i="6"/>
  <c r="AW9" i="6" s="1"/>
  <c r="E8" i="6"/>
  <c r="AX8" i="6" s="1"/>
  <c r="AP43" i="6" l="1"/>
  <c r="J11" i="6"/>
  <c r="Q11" i="6"/>
  <c r="Y11" i="6"/>
  <c r="AE11" i="6"/>
  <c r="AL11" i="6"/>
  <c r="AT11" i="6"/>
  <c r="I12" i="6"/>
  <c r="AS14" i="6"/>
  <c r="L93" i="6"/>
  <c r="AN93" i="6"/>
  <c r="V94" i="6"/>
  <c r="AY94" i="6"/>
  <c r="L97" i="6"/>
  <c r="AO97" i="6"/>
  <c r="Y12" i="6"/>
  <c r="AE15" i="6"/>
  <c r="Z40" i="6"/>
  <c r="T93" i="6"/>
  <c r="AW93" i="6"/>
  <c r="AE94" i="6"/>
  <c r="U97" i="6"/>
  <c r="AW97" i="6"/>
  <c r="F43" i="6"/>
  <c r="AO12" i="6"/>
  <c r="H94" i="6"/>
  <c r="AJ94" i="6"/>
  <c r="Z97" i="6"/>
  <c r="AX24" i="6"/>
  <c r="AM24" i="6"/>
  <c r="AB24" i="6"/>
  <c r="R24" i="6"/>
  <c r="G24" i="6"/>
  <c r="AU24" i="6"/>
  <c r="AJ24" i="6"/>
  <c r="Z24" i="6"/>
  <c r="O24" i="6"/>
  <c r="AS35" i="6"/>
  <c r="AH35" i="6"/>
  <c r="X35" i="6"/>
  <c r="M35" i="6"/>
  <c r="AP35" i="6"/>
  <c r="AC35" i="6"/>
  <c r="P35" i="6"/>
  <c r="AN35" i="6"/>
  <c r="Z35" i="6"/>
  <c r="J35" i="6"/>
  <c r="AV38" i="6"/>
  <c r="P38" i="6"/>
  <c r="AW98" i="6"/>
  <c r="AS98" i="6"/>
  <c r="AO98" i="6"/>
  <c r="AK98" i="6"/>
  <c r="AG98" i="6"/>
  <c r="AC98" i="6"/>
  <c r="Y98" i="6"/>
  <c r="U98" i="6"/>
  <c r="Q98" i="6"/>
  <c r="M98" i="6"/>
  <c r="I98" i="6"/>
  <c r="AZ98" i="6"/>
  <c r="AU98" i="6"/>
  <c r="AP98" i="6"/>
  <c r="AJ98" i="6"/>
  <c r="AE98" i="6"/>
  <c r="Z98" i="6"/>
  <c r="T98" i="6"/>
  <c r="O98" i="6"/>
  <c r="J98" i="6"/>
  <c r="AX98" i="6"/>
  <c r="AQ98" i="6"/>
  <c r="AI98" i="6"/>
  <c r="AB98" i="6"/>
  <c r="V98" i="6"/>
  <c r="N98" i="6"/>
  <c r="G98" i="6"/>
  <c r="AV98" i="6"/>
  <c r="AN98" i="6"/>
  <c r="AH98" i="6"/>
  <c r="AA98" i="6"/>
  <c r="S98" i="6"/>
  <c r="L98" i="6"/>
  <c r="AT21" i="6"/>
  <c r="N21" i="6"/>
  <c r="AJ21" i="6"/>
  <c r="I21" i="6"/>
  <c r="AD29" i="6"/>
  <c r="AJ29" i="6"/>
  <c r="T29" i="6"/>
  <c r="AN39" i="6"/>
  <c r="M39" i="6"/>
  <c r="AC39" i="6"/>
  <c r="R39" i="6"/>
  <c r="F61" i="6"/>
  <c r="F95" i="6"/>
  <c r="I9" i="6"/>
  <c r="V9" i="6"/>
  <c r="AO9" i="6"/>
  <c r="AA12" i="6"/>
  <c r="K13" i="6"/>
  <c r="AI13" i="6"/>
  <c r="N17" i="6"/>
  <c r="AG17" i="6"/>
  <c r="H18" i="6"/>
  <c r="AQ18" i="6"/>
  <c r="V20" i="6"/>
  <c r="AX20" i="6"/>
  <c r="T24" i="6"/>
  <c r="AG25" i="6"/>
  <c r="AH28" i="6"/>
  <c r="J32" i="6"/>
  <c r="AR33" i="6"/>
  <c r="AL38" i="6"/>
  <c r="AG95" i="6"/>
  <c r="AV95" i="6"/>
  <c r="H98" i="6"/>
  <c r="W98" i="6"/>
  <c r="AL98" i="6"/>
  <c r="AY98" i="6"/>
  <c r="T99" i="6"/>
  <c r="AV99" i="6"/>
  <c r="F9" i="6"/>
  <c r="AY15" i="6"/>
  <c r="W15" i="6"/>
  <c r="AP19" i="6"/>
  <c r="AV19" i="6"/>
  <c r="AK19" i="6"/>
  <c r="AL22" i="6"/>
  <c r="AV22" i="6"/>
  <c r="AN26" i="6"/>
  <c r="H26" i="6"/>
  <c r="AQ30" i="6"/>
  <c r="K30" i="6"/>
  <c r="AF30" i="6"/>
  <c r="AH36" i="6"/>
  <c r="AR36" i="6"/>
  <c r="W36" i="6"/>
  <c r="F39" i="6"/>
  <c r="AX43" i="6"/>
  <c r="R43" i="6"/>
  <c r="AH43" i="6"/>
  <c r="Z43" i="6"/>
  <c r="F49" i="6"/>
  <c r="Z56" i="6"/>
  <c r="R56" i="6"/>
  <c r="AS56" i="6"/>
  <c r="F56" i="6"/>
  <c r="AC56" i="6"/>
  <c r="F59" i="6"/>
  <c r="AY93" i="6"/>
  <c r="AU93" i="6"/>
  <c r="AQ93" i="6"/>
  <c r="AM93" i="6"/>
  <c r="AI93" i="6"/>
  <c r="AE93" i="6"/>
  <c r="AA93" i="6"/>
  <c r="W93" i="6"/>
  <c r="S93" i="6"/>
  <c r="O93" i="6"/>
  <c r="K93" i="6"/>
  <c r="G93" i="6"/>
  <c r="AV93" i="6"/>
  <c r="AP93" i="6"/>
  <c r="AK93" i="6"/>
  <c r="AF93" i="6"/>
  <c r="Z93" i="6"/>
  <c r="U93" i="6"/>
  <c r="P93" i="6"/>
  <c r="J93" i="6"/>
  <c r="AZ93" i="6"/>
  <c r="AS93" i="6"/>
  <c r="AL93" i="6"/>
  <c r="AD93" i="6"/>
  <c r="X93" i="6"/>
  <c r="Q93" i="6"/>
  <c r="I93" i="6"/>
  <c r="AX93" i="6"/>
  <c r="AR93" i="6"/>
  <c r="AJ93" i="6"/>
  <c r="AC93" i="6"/>
  <c r="V93" i="6"/>
  <c r="N93" i="6"/>
  <c r="H93" i="6"/>
  <c r="AW96" i="6"/>
  <c r="AS96" i="6"/>
  <c r="AO96" i="6"/>
  <c r="AK96" i="6"/>
  <c r="AG96" i="6"/>
  <c r="AC96" i="6"/>
  <c r="Y96" i="6"/>
  <c r="U96" i="6"/>
  <c r="Q96" i="6"/>
  <c r="M96" i="6"/>
  <c r="I96" i="6"/>
  <c r="AV96" i="6"/>
  <c r="AQ96" i="6"/>
  <c r="AL96" i="6"/>
  <c r="AF96" i="6"/>
  <c r="AA96" i="6"/>
  <c r="V96" i="6"/>
  <c r="P96" i="6"/>
  <c r="K96" i="6"/>
  <c r="AX96" i="6"/>
  <c r="AP96" i="6"/>
  <c r="AI96" i="6"/>
  <c r="AB96" i="6"/>
  <c r="T96" i="6"/>
  <c r="N96" i="6"/>
  <c r="G96" i="6"/>
  <c r="AU96" i="6"/>
  <c r="AN96" i="6"/>
  <c r="AH96" i="6"/>
  <c r="Z96" i="6"/>
  <c r="S96" i="6"/>
  <c r="L96" i="6"/>
  <c r="F17" i="6"/>
  <c r="J9" i="6"/>
  <c r="Q9" i="6"/>
  <c r="Y9" i="6"/>
  <c r="AG9" i="6"/>
  <c r="AQ9" i="6"/>
  <c r="G11" i="6"/>
  <c r="M11" i="6"/>
  <c r="R11" i="6"/>
  <c r="W11" i="6"/>
  <c r="AC11" i="6"/>
  <c r="AH11" i="6"/>
  <c r="AM11" i="6"/>
  <c r="AS11" i="6"/>
  <c r="AX11" i="6"/>
  <c r="Q12" i="6"/>
  <c r="AG12" i="6"/>
  <c r="AW12" i="6"/>
  <c r="M13" i="6"/>
  <c r="Y13" i="6"/>
  <c r="AK13" i="6"/>
  <c r="G15" i="6"/>
  <c r="AU15" i="6"/>
  <c r="Q17" i="6"/>
  <c r="Z17" i="6"/>
  <c r="AJ17" i="6"/>
  <c r="AT17" i="6"/>
  <c r="K18" i="6"/>
  <c r="AD18" i="6"/>
  <c r="J20" i="6"/>
  <c r="W20" i="6"/>
  <c r="AL20" i="6"/>
  <c r="AA22" i="6"/>
  <c r="W24" i="6"/>
  <c r="AR24" i="6"/>
  <c r="O28" i="6"/>
  <c r="N29" i="6"/>
  <c r="O32" i="6"/>
  <c r="AP32" i="6"/>
  <c r="H35" i="6"/>
  <c r="AK35" i="6"/>
  <c r="H39" i="6"/>
  <c r="L44" i="6"/>
  <c r="AS49" i="6"/>
  <c r="M93" i="6"/>
  <c r="AB93" i="6"/>
  <c r="AO93" i="6"/>
  <c r="J94" i="6"/>
  <c r="X94" i="6"/>
  <c r="AL94" i="6"/>
  <c r="U95" i="6"/>
  <c r="AH95" i="6"/>
  <c r="R96" i="6"/>
  <c r="AE96" i="6"/>
  <c r="AT96" i="6"/>
  <c r="N97" i="6"/>
  <c r="AB97" i="6"/>
  <c r="K98" i="6"/>
  <c r="X98" i="6"/>
  <c r="AM98" i="6"/>
  <c r="H99" i="6"/>
  <c r="U99" i="6"/>
  <c r="AJ99" i="6"/>
  <c r="AV20" i="6"/>
  <c r="AP20" i="6"/>
  <c r="AH20" i="6"/>
  <c r="AA20" i="6"/>
  <c r="T20" i="6"/>
  <c r="L20" i="6"/>
  <c r="AU20" i="6"/>
  <c r="AM20" i="6"/>
  <c r="AF20" i="6"/>
  <c r="Z20" i="6"/>
  <c r="R20" i="6"/>
  <c r="K20" i="6"/>
  <c r="AZ28" i="6"/>
  <c r="AP28" i="6"/>
  <c r="AE28" i="6"/>
  <c r="T28" i="6"/>
  <c r="J28" i="6"/>
  <c r="AX28" i="6"/>
  <c r="AM28" i="6"/>
  <c r="AB28" i="6"/>
  <c r="R28" i="6"/>
  <c r="G28" i="6"/>
  <c r="AW48" i="6"/>
  <c r="AI48" i="6"/>
  <c r="AY95" i="6"/>
  <c r="AU95" i="6"/>
  <c r="AQ95" i="6"/>
  <c r="AM95" i="6"/>
  <c r="AI95" i="6"/>
  <c r="AE95" i="6"/>
  <c r="AA95" i="6"/>
  <c r="W95" i="6"/>
  <c r="S95" i="6"/>
  <c r="O95" i="6"/>
  <c r="K95" i="6"/>
  <c r="G95" i="6"/>
  <c r="AZ95" i="6"/>
  <c r="AT95" i="6"/>
  <c r="AO95" i="6"/>
  <c r="AJ95" i="6"/>
  <c r="AD95" i="6"/>
  <c r="Y95" i="6"/>
  <c r="T95" i="6"/>
  <c r="N95" i="6"/>
  <c r="I95" i="6"/>
  <c r="AS95" i="6"/>
  <c r="AL95" i="6"/>
  <c r="AF95" i="6"/>
  <c r="X95" i="6"/>
  <c r="Q95" i="6"/>
  <c r="J95" i="6"/>
  <c r="AX95" i="6"/>
  <c r="AR95" i="6"/>
  <c r="AK95" i="6"/>
  <c r="AC95" i="6"/>
  <c r="V95" i="6"/>
  <c r="P95" i="6"/>
  <c r="H95" i="6"/>
  <c r="F13" i="6"/>
  <c r="AV18" i="6"/>
  <c r="AF18" i="6"/>
  <c r="S18" i="6"/>
  <c r="AB25" i="6"/>
  <c r="AW25" i="6"/>
  <c r="Q25" i="6"/>
  <c r="AL33" i="6"/>
  <c r="L33" i="6"/>
  <c r="AG33" i="6"/>
  <c r="V33" i="6"/>
  <c r="F35" i="6"/>
  <c r="AY99" i="6"/>
  <c r="AU99" i="6"/>
  <c r="AQ99" i="6"/>
  <c r="AM99" i="6"/>
  <c r="AI99" i="6"/>
  <c r="AE99" i="6"/>
  <c r="AA99" i="6"/>
  <c r="W99" i="6"/>
  <c r="S99" i="6"/>
  <c r="O99" i="6"/>
  <c r="K99" i="6"/>
  <c r="G99" i="6"/>
  <c r="AW99" i="6"/>
  <c r="AR99" i="6"/>
  <c r="AL99" i="6"/>
  <c r="AG99" i="6"/>
  <c r="AB99" i="6"/>
  <c r="V99" i="6"/>
  <c r="Q99" i="6"/>
  <c r="L99" i="6"/>
  <c r="AT99" i="6"/>
  <c r="AN99" i="6"/>
  <c r="AF99" i="6"/>
  <c r="Y99" i="6"/>
  <c r="R99" i="6"/>
  <c r="J99" i="6"/>
  <c r="AZ99" i="6"/>
  <c r="AS99" i="6"/>
  <c r="AK99" i="6"/>
  <c r="AD99" i="6"/>
  <c r="X99" i="6"/>
  <c r="P99" i="6"/>
  <c r="I99" i="6"/>
  <c r="O9" i="6"/>
  <c r="AE9" i="6"/>
  <c r="AY9" i="6"/>
  <c r="K12" i="6"/>
  <c r="AQ12" i="6"/>
  <c r="U13" i="6"/>
  <c r="AW13" i="6"/>
  <c r="Y17" i="6"/>
  <c r="AP17" i="6"/>
  <c r="AA18" i="6"/>
  <c r="G20" i="6"/>
  <c r="AJ20" i="6"/>
  <c r="AZ21" i="6"/>
  <c r="AP24" i="6"/>
  <c r="L28" i="6"/>
  <c r="I29" i="6"/>
  <c r="AM32" i="6"/>
  <c r="AF35" i="6"/>
  <c r="AE49" i="6"/>
  <c r="R95" i="6"/>
  <c r="AH99" i="6"/>
  <c r="AP40" i="6"/>
  <c r="T40" i="6"/>
  <c r="AU40" i="6"/>
  <c r="O40" i="6"/>
  <c r="AJ40" i="6"/>
  <c r="J40" i="6"/>
  <c r="V54" i="6"/>
  <c r="AX54" i="6"/>
  <c r="AT57" i="6"/>
  <c r="F57" i="6"/>
  <c r="AN57" i="6"/>
  <c r="AW94" i="6"/>
  <c r="AS94" i="6"/>
  <c r="AO94" i="6"/>
  <c r="AK94" i="6"/>
  <c r="AG94" i="6"/>
  <c r="AC94" i="6"/>
  <c r="Y94" i="6"/>
  <c r="U94" i="6"/>
  <c r="Q94" i="6"/>
  <c r="M94" i="6"/>
  <c r="I94" i="6"/>
  <c r="AX94" i="6"/>
  <c r="AR94" i="6"/>
  <c r="AM94" i="6"/>
  <c r="AH94" i="6"/>
  <c r="AB94" i="6"/>
  <c r="W94" i="6"/>
  <c r="R94" i="6"/>
  <c r="L94" i="6"/>
  <c r="G94" i="6"/>
  <c r="AV94" i="6"/>
  <c r="AP94" i="6"/>
  <c r="AI94" i="6"/>
  <c r="AA94" i="6"/>
  <c r="T94" i="6"/>
  <c r="N94" i="6"/>
  <c r="AU94" i="6"/>
  <c r="AN94" i="6"/>
  <c r="AF94" i="6"/>
  <c r="Z94" i="6"/>
  <c r="S94" i="6"/>
  <c r="K94" i="6"/>
  <c r="AY97" i="6"/>
  <c r="AU97" i="6"/>
  <c r="AQ97" i="6"/>
  <c r="AM97" i="6"/>
  <c r="AI97" i="6"/>
  <c r="AE97" i="6"/>
  <c r="AA97" i="6"/>
  <c r="W97" i="6"/>
  <c r="S97" i="6"/>
  <c r="O97" i="6"/>
  <c r="K97" i="6"/>
  <c r="G97" i="6"/>
  <c r="AX97" i="6"/>
  <c r="AS97" i="6"/>
  <c r="AN97" i="6"/>
  <c r="AH97" i="6"/>
  <c r="AC97" i="6"/>
  <c r="X97" i="6"/>
  <c r="R97" i="6"/>
  <c r="M97" i="6"/>
  <c r="H97" i="6"/>
  <c r="AT97" i="6"/>
  <c r="AL97" i="6"/>
  <c r="AF97" i="6"/>
  <c r="Y97" i="6"/>
  <c r="Q97" i="6"/>
  <c r="J97" i="6"/>
  <c r="AZ97" i="6"/>
  <c r="AR97" i="6"/>
  <c r="AK97" i="6"/>
  <c r="AD97" i="6"/>
  <c r="V97" i="6"/>
  <c r="P97" i="6"/>
  <c r="I97" i="6"/>
  <c r="AW14" i="6"/>
  <c r="AK14" i="6"/>
  <c r="F28" i="6"/>
  <c r="K9" i="6"/>
  <c r="S9" i="6"/>
  <c r="Z9" i="6"/>
  <c r="AI9" i="6"/>
  <c r="AU9" i="6"/>
  <c r="S12" i="6"/>
  <c r="AI12" i="6"/>
  <c r="AY12" i="6"/>
  <c r="Q13" i="6"/>
  <c r="AA13" i="6"/>
  <c r="U14" i="6"/>
  <c r="O15" i="6"/>
  <c r="J17" i="6"/>
  <c r="T17" i="6"/>
  <c r="AB17" i="6"/>
  <c r="AL17" i="6"/>
  <c r="P18" i="6"/>
  <c r="AL18" i="6"/>
  <c r="P19" i="6"/>
  <c r="O20" i="6"/>
  <c r="AB20" i="6"/>
  <c r="AQ20" i="6"/>
  <c r="Y21" i="6"/>
  <c r="J24" i="6"/>
  <c r="AE24" i="6"/>
  <c r="AZ24" i="6"/>
  <c r="AD26" i="6"/>
  <c r="W28" i="6"/>
  <c r="AR28" i="6"/>
  <c r="AO29" i="6"/>
  <c r="Z32" i="6"/>
  <c r="R35" i="6"/>
  <c r="AV35" i="6"/>
  <c r="AH39" i="6"/>
  <c r="AZ40" i="6"/>
  <c r="R93" i="6"/>
  <c r="AG93" i="6"/>
  <c r="AT93" i="6"/>
  <c r="O94" i="6"/>
  <c r="AD94" i="6"/>
  <c r="AQ94" i="6"/>
  <c r="L95" i="6"/>
  <c r="Z95" i="6"/>
  <c r="AN95" i="6"/>
  <c r="H96" i="6"/>
  <c r="W96" i="6"/>
  <c r="AJ96" i="6"/>
  <c r="AY96" i="6"/>
  <c r="T97" i="6"/>
  <c r="AG97" i="6"/>
  <c r="AV97" i="6"/>
  <c r="P98" i="6"/>
  <c r="AD98" i="6"/>
  <c r="AR98" i="6"/>
  <c r="M99" i="6"/>
  <c r="Z99" i="6"/>
  <c r="AO99" i="6"/>
  <c r="Z57" i="6"/>
  <c r="AZ17" i="6"/>
  <c r="AR17" i="6"/>
  <c r="AK17" i="6"/>
  <c r="AD17" i="6"/>
  <c r="V17" i="6"/>
  <c r="P17" i="6"/>
  <c r="I17" i="6"/>
  <c r="AR32" i="6"/>
  <c r="AH32" i="6"/>
  <c r="W32" i="6"/>
  <c r="L32" i="6"/>
  <c r="AX32" i="6"/>
  <c r="AJ32" i="6"/>
  <c r="T32" i="6"/>
  <c r="G32" i="6"/>
  <c r="AU32" i="6"/>
  <c r="AE32" i="6"/>
  <c r="R32" i="6"/>
  <c r="AR44" i="6"/>
  <c r="AB44" i="6"/>
  <c r="T44" i="6"/>
  <c r="AY13" i="6"/>
  <c r="AO13" i="6"/>
  <c r="AC13" i="6"/>
  <c r="N9" i="6"/>
  <c r="U9" i="6"/>
  <c r="AA9" i="6"/>
  <c r="AM9" i="6"/>
  <c r="I13" i="6"/>
  <c r="S13" i="6"/>
  <c r="AG13" i="6"/>
  <c r="AS13" i="6"/>
  <c r="L17" i="6"/>
  <c r="U17" i="6"/>
  <c r="AF17" i="6"/>
  <c r="AO17" i="6"/>
  <c r="AW17" i="6"/>
  <c r="V18" i="6"/>
  <c r="AN18" i="6"/>
  <c r="P20" i="6"/>
  <c r="AE20" i="6"/>
  <c r="AR20" i="6"/>
  <c r="AD21" i="6"/>
  <c r="L24" i="6"/>
  <c r="AH24" i="6"/>
  <c r="L25" i="6"/>
  <c r="Z28" i="6"/>
  <c r="AU28" i="6"/>
  <c r="AZ29" i="6"/>
  <c r="AB32" i="6"/>
  <c r="Q33" i="6"/>
  <c r="U35" i="6"/>
  <c r="AX35" i="6"/>
  <c r="AX39" i="6"/>
  <c r="N48" i="6"/>
  <c r="M95" i="6"/>
  <c r="AB95" i="6"/>
  <c r="AP95" i="6"/>
  <c r="R98" i="6"/>
  <c r="AF98" i="6"/>
  <c r="AT98" i="6"/>
  <c r="N99" i="6"/>
  <c r="AC99" i="6"/>
  <c r="AP99" i="6"/>
  <c r="K8" i="6"/>
  <c r="L8" i="6"/>
  <c r="W8" i="6"/>
  <c r="AG8" i="6"/>
  <c r="AW8" i="6"/>
  <c r="H8" i="6"/>
  <c r="M8" i="6"/>
  <c r="S8" i="6"/>
  <c r="X8" i="6"/>
  <c r="AC8" i="6"/>
  <c r="AI8" i="6"/>
  <c r="AN8" i="6"/>
  <c r="AS8" i="6"/>
  <c r="I8" i="6"/>
  <c r="O8" i="6"/>
  <c r="T8" i="6"/>
  <c r="Y8" i="6"/>
  <c r="AE8" i="6"/>
  <c r="AJ8" i="6"/>
  <c r="AO8" i="6"/>
  <c r="AU8" i="6"/>
  <c r="AZ8" i="6"/>
  <c r="U8" i="6"/>
  <c r="AA8" i="6"/>
  <c r="AF8" i="6"/>
  <c r="AK8" i="6"/>
  <c r="AQ8" i="6"/>
  <c r="AV8" i="6"/>
  <c r="AM8" i="6"/>
  <c r="P8" i="6"/>
  <c r="G8" i="6"/>
  <c r="Q8" i="6"/>
  <c r="AB8" i="6"/>
  <c r="AR8" i="6"/>
  <c r="AY8" i="6"/>
  <c r="AK10" i="6"/>
  <c r="AS10" i="6"/>
  <c r="G14" i="6"/>
  <c r="O14" i="6"/>
  <c r="W14" i="6"/>
  <c r="AE14" i="6"/>
  <c r="AM14" i="6"/>
  <c r="AU14" i="6"/>
  <c r="I15" i="6"/>
  <c r="Q15" i="6"/>
  <c r="Y15" i="6"/>
  <c r="AG15" i="6"/>
  <c r="AO15" i="6"/>
  <c r="AW15" i="6"/>
  <c r="K16" i="6"/>
  <c r="S16" i="6"/>
  <c r="AB16" i="6"/>
  <c r="AM16" i="6"/>
  <c r="AX16" i="6"/>
  <c r="H19" i="6"/>
  <c r="R19" i="6"/>
  <c r="AC19" i="6"/>
  <c r="AN19" i="6"/>
  <c r="AX19" i="6"/>
  <c r="K22" i="6"/>
  <c r="AF22" i="6"/>
  <c r="H23" i="6"/>
  <c r="AC23" i="6"/>
  <c r="AX23" i="6"/>
  <c r="N26" i="6"/>
  <c r="AI26" i="6"/>
  <c r="J27" i="6"/>
  <c r="AF27" i="6"/>
  <c r="P30" i="6"/>
  <c r="AL30" i="6"/>
  <c r="M31" i="6"/>
  <c r="AH31" i="6"/>
  <c r="S34" i="6"/>
  <c r="AN34" i="6"/>
  <c r="G36" i="6"/>
  <c r="AB36" i="6"/>
  <c r="AX36" i="6"/>
  <c r="Y37" i="6"/>
  <c r="AT37" i="6"/>
  <c r="V38" i="6"/>
  <c r="AQ38" i="6"/>
  <c r="L41" i="6"/>
  <c r="AG41" i="6"/>
  <c r="H42" i="6"/>
  <c r="AD42" i="6"/>
  <c r="N45" i="6"/>
  <c r="AT45" i="6"/>
  <c r="AF46" i="6"/>
  <c r="R47" i="6"/>
  <c r="AI50" i="6"/>
  <c r="AX9" i="6"/>
  <c r="AT9" i="6"/>
  <c r="AP9" i="6"/>
  <c r="AL9" i="6"/>
  <c r="AH9" i="6"/>
  <c r="AD9" i="6"/>
  <c r="AZ9" i="6"/>
  <c r="AV9" i="6"/>
  <c r="AR9" i="6"/>
  <c r="AN9" i="6"/>
  <c r="AJ9" i="6"/>
  <c r="AF9" i="6"/>
  <c r="AB9" i="6"/>
  <c r="X9" i="6"/>
  <c r="T9" i="6"/>
  <c r="P9" i="6"/>
  <c r="L9" i="6"/>
  <c r="H9" i="6"/>
  <c r="AW18" i="6"/>
  <c r="AS18" i="6"/>
  <c r="AO18" i="6"/>
  <c r="AK18" i="6"/>
  <c r="AG18" i="6"/>
  <c r="AC18" i="6"/>
  <c r="Y18" i="6"/>
  <c r="U18" i="6"/>
  <c r="Q18" i="6"/>
  <c r="M18" i="6"/>
  <c r="I18" i="6"/>
  <c r="AX18" i="6"/>
  <c r="AR18" i="6"/>
  <c r="AM18" i="6"/>
  <c r="AH18" i="6"/>
  <c r="AB18" i="6"/>
  <c r="W18" i="6"/>
  <c r="R18" i="6"/>
  <c r="L18" i="6"/>
  <c r="G18" i="6"/>
  <c r="AZ18" i="6"/>
  <c r="AU18" i="6"/>
  <c r="AP18" i="6"/>
  <c r="AJ18" i="6"/>
  <c r="AE18" i="6"/>
  <c r="Z18" i="6"/>
  <c r="T18" i="6"/>
  <c r="O18" i="6"/>
  <c r="J18" i="6"/>
  <c r="AY21" i="6"/>
  <c r="AU21" i="6"/>
  <c r="AQ21" i="6"/>
  <c r="AM21" i="6"/>
  <c r="AI21" i="6"/>
  <c r="AE21" i="6"/>
  <c r="AA21" i="6"/>
  <c r="W21" i="6"/>
  <c r="S21" i="6"/>
  <c r="O21" i="6"/>
  <c r="K21" i="6"/>
  <c r="G21" i="6"/>
  <c r="AX21" i="6"/>
  <c r="AS21" i="6"/>
  <c r="AN21" i="6"/>
  <c r="AH21" i="6"/>
  <c r="AC21" i="6"/>
  <c r="X21" i="6"/>
  <c r="R21" i="6"/>
  <c r="M21" i="6"/>
  <c r="H21" i="6"/>
  <c r="AW21" i="6"/>
  <c r="AR21" i="6"/>
  <c r="AL21" i="6"/>
  <c r="AG21" i="6"/>
  <c r="AB21" i="6"/>
  <c r="V21" i="6"/>
  <c r="Q21" i="6"/>
  <c r="L21" i="6"/>
  <c r="AV21" i="6"/>
  <c r="AP21" i="6"/>
  <c r="AK21" i="6"/>
  <c r="AF21" i="6"/>
  <c r="Z21" i="6"/>
  <c r="U21" i="6"/>
  <c r="P21" i="6"/>
  <c r="J21" i="6"/>
  <c r="AY25" i="6"/>
  <c r="AU25" i="6"/>
  <c r="AQ25" i="6"/>
  <c r="AM25" i="6"/>
  <c r="AI25" i="6"/>
  <c r="AE25" i="6"/>
  <c r="AA25" i="6"/>
  <c r="W25" i="6"/>
  <c r="S25" i="6"/>
  <c r="O25" i="6"/>
  <c r="K25" i="6"/>
  <c r="G25" i="6"/>
  <c r="AV25" i="6"/>
  <c r="AP25" i="6"/>
  <c r="AK25" i="6"/>
  <c r="AF25" i="6"/>
  <c r="Z25" i="6"/>
  <c r="U25" i="6"/>
  <c r="P25" i="6"/>
  <c r="J25" i="6"/>
  <c r="AZ25" i="6"/>
  <c r="AT25" i="6"/>
  <c r="AO25" i="6"/>
  <c r="AJ25" i="6"/>
  <c r="AD25" i="6"/>
  <c r="Y25" i="6"/>
  <c r="T25" i="6"/>
  <c r="N25" i="6"/>
  <c r="I25" i="6"/>
  <c r="AX25" i="6"/>
  <c r="AS25" i="6"/>
  <c r="AN25" i="6"/>
  <c r="AH25" i="6"/>
  <c r="AC25" i="6"/>
  <c r="X25" i="6"/>
  <c r="R25" i="6"/>
  <c r="M25" i="6"/>
  <c r="H25" i="6"/>
  <c r="F25" i="6"/>
  <c r="AY29" i="6"/>
  <c r="AU29" i="6"/>
  <c r="AQ29" i="6"/>
  <c r="AM29" i="6"/>
  <c r="AI29" i="6"/>
  <c r="AE29" i="6"/>
  <c r="AA29" i="6"/>
  <c r="W29" i="6"/>
  <c r="S29" i="6"/>
  <c r="O29" i="6"/>
  <c r="K29" i="6"/>
  <c r="G29" i="6"/>
  <c r="AX29" i="6"/>
  <c r="AS29" i="6"/>
  <c r="AN29" i="6"/>
  <c r="AH29" i="6"/>
  <c r="AC29" i="6"/>
  <c r="X29" i="6"/>
  <c r="R29" i="6"/>
  <c r="M29" i="6"/>
  <c r="H29" i="6"/>
  <c r="AW29" i="6"/>
  <c r="AR29" i="6"/>
  <c r="AL29" i="6"/>
  <c r="AG29" i="6"/>
  <c r="AB29" i="6"/>
  <c r="V29" i="6"/>
  <c r="Q29" i="6"/>
  <c r="L29" i="6"/>
  <c r="AV29" i="6"/>
  <c r="AP29" i="6"/>
  <c r="AK29" i="6"/>
  <c r="AF29" i="6"/>
  <c r="Z29" i="6"/>
  <c r="U29" i="6"/>
  <c r="P29" i="6"/>
  <c r="J29" i="6"/>
  <c r="AY33" i="6"/>
  <c r="AU33" i="6"/>
  <c r="AQ33" i="6"/>
  <c r="AM33" i="6"/>
  <c r="AI33" i="6"/>
  <c r="AE33" i="6"/>
  <c r="AA33" i="6"/>
  <c r="W33" i="6"/>
  <c r="S33" i="6"/>
  <c r="O33" i="6"/>
  <c r="K33" i="6"/>
  <c r="G33" i="6"/>
  <c r="AV33" i="6"/>
  <c r="AP33" i="6"/>
  <c r="AK33" i="6"/>
  <c r="AF33" i="6"/>
  <c r="Z33" i="6"/>
  <c r="U33" i="6"/>
  <c r="P33" i="6"/>
  <c r="J33" i="6"/>
  <c r="AZ33" i="6"/>
  <c r="AT33" i="6"/>
  <c r="AO33" i="6"/>
  <c r="AJ33" i="6"/>
  <c r="AD33" i="6"/>
  <c r="Y33" i="6"/>
  <c r="T33" i="6"/>
  <c r="N33" i="6"/>
  <c r="I33" i="6"/>
  <c r="AX33" i="6"/>
  <c r="AS33" i="6"/>
  <c r="AN33" i="6"/>
  <c r="AH33" i="6"/>
  <c r="AC33" i="6"/>
  <c r="X33" i="6"/>
  <c r="R33" i="6"/>
  <c r="M33" i="6"/>
  <c r="H33" i="6"/>
  <c r="AY39" i="6"/>
  <c r="AU39" i="6"/>
  <c r="AQ39" i="6"/>
  <c r="AM39" i="6"/>
  <c r="AI39" i="6"/>
  <c r="AE39" i="6"/>
  <c r="AA39" i="6"/>
  <c r="W39" i="6"/>
  <c r="S39" i="6"/>
  <c r="O39" i="6"/>
  <c r="K39" i="6"/>
  <c r="G39" i="6"/>
  <c r="AW39" i="6"/>
  <c r="AR39" i="6"/>
  <c r="AL39" i="6"/>
  <c r="AG39" i="6"/>
  <c r="AB39" i="6"/>
  <c r="V39" i="6"/>
  <c r="Q39" i="6"/>
  <c r="L39" i="6"/>
  <c r="AV39" i="6"/>
  <c r="AP39" i="6"/>
  <c r="AK39" i="6"/>
  <c r="AF39" i="6"/>
  <c r="Z39" i="6"/>
  <c r="U39" i="6"/>
  <c r="P39" i="6"/>
  <c r="J39" i="6"/>
  <c r="AZ39" i="6"/>
  <c r="AT39" i="6"/>
  <c r="AO39" i="6"/>
  <c r="AJ39" i="6"/>
  <c r="AD39" i="6"/>
  <c r="Y39" i="6"/>
  <c r="T39" i="6"/>
  <c r="N39" i="6"/>
  <c r="I39" i="6"/>
  <c r="F41" i="6"/>
  <c r="AY44" i="6"/>
  <c r="AU44" i="6"/>
  <c r="AQ44" i="6"/>
  <c r="AM44" i="6"/>
  <c r="AI44" i="6"/>
  <c r="AE44" i="6"/>
  <c r="AA44" i="6"/>
  <c r="W44" i="6"/>
  <c r="S44" i="6"/>
  <c r="O44" i="6"/>
  <c r="K44" i="6"/>
  <c r="G44" i="6"/>
  <c r="AW44" i="6"/>
  <c r="AS44" i="6"/>
  <c r="AO44" i="6"/>
  <c r="AK44" i="6"/>
  <c r="AG44" i="6"/>
  <c r="AC44" i="6"/>
  <c r="Y44" i="6"/>
  <c r="U44" i="6"/>
  <c r="Q44" i="6"/>
  <c r="M44" i="6"/>
  <c r="I44" i="6"/>
  <c r="AX44" i="6"/>
  <c r="AP44" i="6"/>
  <c r="AH44" i="6"/>
  <c r="Z44" i="6"/>
  <c r="R44" i="6"/>
  <c r="J44" i="6"/>
  <c r="AV44" i="6"/>
  <c r="AN44" i="6"/>
  <c r="AF44" i="6"/>
  <c r="X44" i="6"/>
  <c r="P44" i="6"/>
  <c r="H44" i="6"/>
  <c r="AT44" i="6"/>
  <c r="AL44" i="6"/>
  <c r="AD44" i="6"/>
  <c r="V44" i="6"/>
  <c r="N44" i="6"/>
  <c r="AZ48" i="6"/>
  <c r="AV48" i="6"/>
  <c r="AR48" i="6"/>
  <c r="AN48" i="6"/>
  <c r="AJ48" i="6"/>
  <c r="AF48" i="6"/>
  <c r="AB48" i="6"/>
  <c r="X48" i="6"/>
  <c r="T48" i="6"/>
  <c r="P48" i="6"/>
  <c r="L48" i="6"/>
  <c r="H48" i="6"/>
  <c r="AY48" i="6"/>
  <c r="AT48" i="6"/>
  <c r="AO48" i="6"/>
  <c r="AU48" i="6"/>
  <c r="AM48" i="6"/>
  <c r="AH48" i="6"/>
  <c r="AC48" i="6"/>
  <c r="W48" i="6"/>
  <c r="R48" i="6"/>
  <c r="M48" i="6"/>
  <c r="G48" i="6"/>
  <c r="AX48" i="6"/>
  <c r="AQ48" i="6"/>
  <c r="AK48" i="6"/>
  <c r="AE48" i="6"/>
  <c r="Z48" i="6"/>
  <c r="U48" i="6"/>
  <c r="O48" i="6"/>
  <c r="J48" i="6"/>
  <c r="AS48" i="6"/>
  <c r="AG48" i="6"/>
  <c r="V48" i="6"/>
  <c r="K48" i="6"/>
  <c r="AP48" i="6"/>
  <c r="AD48" i="6"/>
  <c r="S48" i="6"/>
  <c r="I48" i="6"/>
  <c r="AL48" i="6"/>
  <c r="AA48" i="6"/>
  <c r="Q48" i="6"/>
  <c r="AX51" i="6"/>
  <c r="AT51" i="6"/>
  <c r="AP51" i="6"/>
  <c r="AL51" i="6"/>
  <c r="AH51" i="6"/>
  <c r="AD51" i="6"/>
  <c r="Z51" i="6"/>
  <c r="V51" i="6"/>
  <c r="R51" i="6"/>
  <c r="N51" i="6"/>
  <c r="J51" i="6"/>
  <c r="AZ51" i="6"/>
  <c r="AU51" i="6"/>
  <c r="AO51" i="6"/>
  <c r="AJ51" i="6"/>
  <c r="AE51" i="6"/>
  <c r="Y51" i="6"/>
  <c r="T51" i="6"/>
  <c r="O51" i="6"/>
  <c r="I51" i="6"/>
  <c r="AY51" i="6"/>
  <c r="AR51" i="6"/>
  <c r="AK51" i="6"/>
  <c r="AC51" i="6"/>
  <c r="W51" i="6"/>
  <c r="P51" i="6"/>
  <c r="H51" i="6"/>
  <c r="AW51" i="6"/>
  <c r="AQ51" i="6"/>
  <c r="AI51" i="6"/>
  <c r="AB51" i="6"/>
  <c r="U51" i="6"/>
  <c r="M51" i="6"/>
  <c r="G51" i="6"/>
  <c r="AV51" i="6"/>
  <c r="AN51" i="6"/>
  <c r="AG51" i="6"/>
  <c r="AA51" i="6"/>
  <c r="S51" i="6"/>
  <c r="L51" i="6"/>
  <c r="AM51" i="6"/>
  <c r="K51" i="6"/>
  <c r="AF51" i="6"/>
  <c r="X51" i="6"/>
  <c r="F51" i="6"/>
  <c r="AW80" i="6"/>
  <c r="AS80" i="6"/>
  <c r="AO80" i="6"/>
  <c r="AK80" i="6"/>
  <c r="AG80" i="6"/>
  <c r="AC80" i="6"/>
  <c r="Y80" i="6"/>
  <c r="U80" i="6"/>
  <c r="Q80" i="6"/>
  <c r="M80" i="6"/>
  <c r="I80" i="6"/>
  <c r="AV80" i="6"/>
  <c r="AQ80" i="6"/>
  <c r="AL80" i="6"/>
  <c r="AF80" i="6"/>
  <c r="AA80" i="6"/>
  <c r="V80" i="6"/>
  <c r="P80" i="6"/>
  <c r="K80" i="6"/>
  <c r="AZ80" i="6"/>
  <c r="AU80" i="6"/>
  <c r="AP80" i="6"/>
  <c r="AJ80" i="6"/>
  <c r="AE80" i="6"/>
  <c r="Z80" i="6"/>
  <c r="T80" i="6"/>
  <c r="O80" i="6"/>
  <c r="J80" i="6"/>
  <c r="AY80" i="6"/>
  <c r="AT80" i="6"/>
  <c r="AN80" i="6"/>
  <c r="AI80" i="6"/>
  <c r="AD80" i="6"/>
  <c r="X80" i="6"/>
  <c r="S80" i="6"/>
  <c r="N80" i="6"/>
  <c r="H80" i="6"/>
  <c r="AR80" i="6"/>
  <c r="W80" i="6"/>
  <c r="AH80" i="6"/>
  <c r="L80" i="6"/>
  <c r="AX80" i="6"/>
  <c r="G80" i="6"/>
  <c r="AM80" i="6"/>
  <c r="AB80" i="6"/>
  <c r="R80" i="6"/>
  <c r="AW84" i="6"/>
  <c r="AS84" i="6"/>
  <c r="AO84" i="6"/>
  <c r="AK84" i="6"/>
  <c r="AG84" i="6"/>
  <c r="AC84" i="6"/>
  <c r="Y84" i="6"/>
  <c r="U84" i="6"/>
  <c r="Q84" i="6"/>
  <c r="M84" i="6"/>
  <c r="I84" i="6"/>
  <c r="AY84" i="6"/>
  <c r="AT84" i="6"/>
  <c r="AN84" i="6"/>
  <c r="AI84" i="6"/>
  <c r="AD84" i="6"/>
  <c r="X84" i="6"/>
  <c r="S84" i="6"/>
  <c r="N84" i="6"/>
  <c r="H84" i="6"/>
  <c r="AX84" i="6"/>
  <c r="AR84" i="6"/>
  <c r="AM84" i="6"/>
  <c r="AH84" i="6"/>
  <c r="AB84" i="6"/>
  <c r="W84" i="6"/>
  <c r="R84" i="6"/>
  <c r="L84" i="6"/>
  <c r="G84" i="6"/>
  <c r="AV84" i="6"/>
  <c r="AQ84" i="6"/>
  <c r="AL84" i="6"/>
  <c r="AF84" i="6"/>
  <c r="AA84" i="6"/>
  <c r="V84" i="6"/>
  <c r="P84" i="6"/>
  <c r="K84" i="6"/>
  <c r="AZ84" i="6"/>
  <c r="AE84" i="6"/>
  <c r="J84" i="6"/>
  <c r="AP84" i="6"/>
  <c r="T84" i="6"/>
  <c r="AJ84" i="6"/>
  <c r="Z84" i="6"/>
  <c r="O84" i="6"/>
  <c r="AU84" i="6"/>
  <c r="AZ88" i="6"/>
  <c r="AV88" i="6"/>
  <c r="AR88" i="6"/>
  <c r="AN88" i="6"/>
  <c r="AJ88" i="6"/>
  <c r="AF88" i="6"/>
  <c r="AB88" i="6"/>
  <c r="X88" i="6"/>
  <c r="T88" i="6"/>
  <c r="P88" i="6"/>
  <c r="L88" i="6"/>
  <c r="H88" i="6"/>
  <c r="AY88" i="6"/>
  <c r="AT88" i="6"/>
  <c r="AO88" i="6"/>
  <c r="AI88" i="6"/>
  <c r="AD88" i="6"/>
  <c r="Y88" i="6"/>
  <c r="S88" i="6"/>
  <c r="N88" i="6"/>
  <c r="I88" i="6"/>
  <c r="AW88" i="6"/>
  <c r="AP88" i="6"/>
  <c r="AH88" i="6"/>
  <c r="AA88" i="6"/>
  <c r="U88" i="6"/>
  <c r="M88" i="6"/>
  <c r="AU88" i="6"/>
  <c r="AM88" i="6"/>
  <c r="AG88" i="6"/>
  <c r="Z88" i="6"/>
  <c r="R88" i="6"/>
  <c r="K88" i="6"/>
  <c r="AS88" i="6"/>
  <c r="AL88" i="6"/>
  <c r="AE88" i="6"/>
  <c r="W88" i="6"/>
  <c r="Q88" i="6"/>
  <c r="J88" i="6"/>
  <c r="AC88" i="6"/>
  <c r="AQ88" i="6"/>
  <c r="O88" i="6"/>
  <c r="G88" i="6"/>
  <c r="AX88" i="6"/>
  <c r="AK88" i="6"/>
  <c r="V88" i="6"/>
  <c r="AX92" i="6"/>
  <c r="AT92" i="6"/>
  <c r="AP92" i="6"/>
  <c r="AL92" i="6"/>
  <c r="AH92" i="6"/>
  <c r="AD92" i="6"/>
  <c r="Z92" i="6"/>
  <c r="V92" i="6"/>
  <c r="R92" i="6"/>
  <c r="N92" i="6"/>
  <c r="J92" i="6"/>
  <c r="AW92" i="6"/>
  <c r="AZ92" i="6"/>
  <c r="AV92" i="6"/>
  <c r="AR92" i="6"/>
  <c r="AN92" i="6"/>
  <c r="AJ92" i="6"/>
  <c r="AF92" i="6"/>
  <c r="AB92" i="6"/>
  <c r="X92" i="6"/>
  <c r="T92" i="6"/>
  <c r="P92" i="6"/>
  <c r="L92" i="6"/>
  <c r="H92" i="6"/>
  <c r="AS92" i="6"/>
  <c r="AK92" i="6"/>
  <c r="AC92" i="6"/>
  <c r="U92" i="6"/>
  <c r="M92" i="6"/>
  <c r="AY92" i="6"/>
  <c r="AO92" i="6"/>
  <c r="AG92" i="6"/>
  <c r="Y92" i="6"/>
  <c r="Q92" i="6"/>
  <c r="I92" i="6"/>
  <c r="AM92" i="6"/>
  <c r="W92" i="6"/>
  <c r="G92" i="6"/>
  <c r="AI92" i="6"/>
  <c r="S92" i="6"/>
  <c r="AU92" i="6"/>
  <c r="AE92" i="6"/>
  <c r="O92" i="6"/>
  <c r="K92" i="6"/>
  <c r="AQ92" i="6"/>
  <c r="AA92" i="6"/>
  <c r="AX13" i="6"/>
  <c r="AT13" i="6"/>
  <c r="AP13" i="6"/>
  <c r="AL13" i="6"/>
  <c r="AH13" i="6"/>
  <c r="AD13" i="6"/>
  <c r="Z13" i="6"/>
  <c r="V13" i="6"/>
  <c r="R13" i="6"/>
  <c r="N13" i="6"/>
  <c r="J13" i="6"/>
  <c r="AZ13" i="6"/>
  <c r="AV13" i="6"/>
  <c r="AR13" i="6"/>
  <c r="AN13" i="6"/>
  <c r="AJ13" i="6"/>
  <c r="AF13" i="6"/>
  <c r="AB13" i="6"/>
  <c r="X13" i="6"/>
  <c r="T13" i="6"/>
  <c r="P13" i="6"/>
  <c r="L13" i="6"/>
  <c r="H13" i="6"/>
  <c r="F18" i="6"/>
  <c r="G9" i="6"/>
  <c r="M9" i="6"/>
  <c r="R9" i="6"/>
  <c r="W9" i="6"/>
  <c r="AC9" i="6"/>
  <c r="AK9" i="6"/>
  <c r="AS9" i="6"/>
  <c r="G10" i="6"/>
  <c r="O10" i="6"/>
  <c r="W10" i="6"/>
  <c r="AE10" i="6"/>
  <c r="AM10" i="6"/>
  <c r="M12" i="6"/>
  <c r="U12" i="6"/>
  <c r="AC12" i="6"/>
  <c r="AK12" i="6"/>
  <c r="G13" i="6"/>
  <c r="O13" i="6"/>
  <c r="W13" i="6"/>
  <c r="AE13" i="6"/>
  <c r="AM13" i="6"/>
  <c r="AU13" i="6"/>
  <c r="I14" i="6"/>
  <c r="Q14" i="6"/>
  <c r="Y14" i="6"/>
  <c r="AG14" i="6"/>
  <c r="AO14" i="6"/>
  <c r="K15" i="6"/>
  <c r="S15" i="6"/>
  <c r="AA15" i="6"/>
  <c r="AI15" i="6"/>
  <c r="AQ15" i="6"/>
  <c r="M16" i="6"/>
  <c r="U16" i="6"/>
  <c r="AE16" i="6"/>
  <c r="AP16" i="6"/>
  <c r="N18" i="6"/>
  <c r="X18" i="6"/>
  <c r="AI18" i="6"/>
  <c r="AT18" i="6"/>
  <c r="J19" i="6"/>
  <c r="U19" i="6"/>
  <c r="AF19" i="6"/>
  <c r="T21" i="6"/>
  <c r="AO21" i="6"/>
  <c r="P22" i="6"/>
  <c r="M23" i="6"/>
  <c r="V25" i="6"/>
  <c r="AR25" i="6"/>
  <c r="S26" i="6"/>
  <c r="P27" i="6"/>
  <c r="Y29" i="6"/>
  <c r="AT29" i="6"/>
  <c r="V30" i="6"/>
  <c r="R31" i="6"/>
  <c r="AB33" i="6"/>
  <c r="AW33" i="6"/>
  <c r="X34" i="6"/>
  <c r="L36" i="6"/>
  <c r="I37" i="6"/>
  <c r="AD37" i="6"/>
  <c r="AA38" i="6"/>
  <c r="X39" i="6"/>
  <c r="AS39" i="6"/>
  <c r="Q41" i="6"/>
  <c r="N42" i="6"/>
  <c r="AJ44" i="6"/>
  <c r="H46" i="6"/>
  <c r="Y48" i="6"/>
  <c r="Q51" i="6"/>
  <c r="AZ10" i="6"/>
  <c r="AV10" i="6"/>
  <c r="AR10" i="6"/>
  <c r="AN10" i="6"/>
  <c r="AJ10" i="6"/>
  <c r="AF10" i="6"/>
  <c r="AB10" i="6"/>
  <c r="X10" i="6"/>
  <c r="T10" i="6"/>
  <c r="P10" i="6"/>
  <c r="L10" i="6"/>
  <c r="H10" i="6"/>
  <c r="AX10" i="6"/>
  <c r="AT10" i="6"/>
  <c r="AP10" i="6"/>
  <c r="AL10" i="6"/>
  <c r="AH10" i="6"/>
  <c r="AD10" i="6"/>
  <c r="Z10" i="6"/>
  <c r="V10" i="6"/>
  <c r="R10" i="6"/>
  <c r="N10" i="6"/>
  <c r="J10" i="6"/>
  <c r="AW16" i="6"/>
  <c r="AS16" i="6"/>
  <c r="AO16" i="6"/>
  <c r="AK16" i="6"/>
  <c r="AG16" i="6"/>
  <c r="AC16" i="6"/>
  <c r="Y16" i="6"/>
  <c r="AY16" i="6"/>
  <c r="AT16" i="6"/>
  <c r="AN16" i="6"/>
  <c r="AI16" i="6"/>
  <c r="AD16" i="6"/>
  <c r="X16" i="6"/>
  <c r="T16" i="6"/>
  <c r="P16" i="6"/>
  <c r="L16" i="6"/>
  <c r="H16" i="6"/>
  <c r="AV16" i="6"/>
  <c r="AQ16" i="6"/>
  <c r="AL16" i="6"/>
  <c r="AF16" i="6"/>
  <c r="AA16" i="6"/>
  <c r="V16" i="6"/>
  <c r="R16" i="6"/>
  <c r="N16" i="6"/>
  <c r="J16" i="6"/>
  <c r="AY23" i="6"/>
  <c r="AU23" i="6"/>
  <c r="AQ23" i="6"/>
  <c r="AM23" i="6"/>
  <c r="AI23" i="6"/>
  <c r="AE23" i="6"/>
  <c r="AA23" i="6"/>
  <c r="W23" i="6"/>
  <c r="S23" i="6"/>
  <c r="O23" i="6"/>
  <c r="K23" i="6"/>
  <c r="G23" i="6"/>
  <c r="AW23" i="6"/>
  <c r="AR23" i="6"/>
  <c r="AL23" i="6"/>
  <c r="AG23" i="6"/>
  <c r="AB23" i="6"/>
  <c r="V23" i="6"/>
  <c r="Q23" i="6"/>
  <c r="L23" i="6"/>
  <c r="AV23" i="6"/>
  <c r="AP23" i="6"/>
  <c r="AK23" i="6"/>
  <c r="AF23" i="6"/>
  <c r="Z23" i="6"/>
  <c r="U23" i="6"/>
  <c r="P23" i="6"/>
  <c r="J23" i="6"/>
  <c r="AZ23" i="6"/>
  <c r="AT23" i="6"/>
  <c r="AO23" i="6"/>
  <c r="AJ23" i="6"/>
  <c r="AD23" i="6"/>
  <c r="Y23" i="6"/>
  <c r="T23" i="6"/>
  <c r="N23" i="6"/>
  <c r="I23" i="6"/>
  <c r="AY27" i="6"/>
  <c r="AU27" i="6"/>
  <c r="AQ27" i="6"/>
  <c r="AM27" i="6"/>
  <c r="AI27" i="6"/>
  <c r="AE27" i="6"/>
  <c r="AA27" i="6"/>
  <c r="W27" i="6"/>
  <c r="S27" i="6"/>
  <c r="O27" i="6"/>
  <c r="K27" i="6"/>
  <c r="G27" i="6"/>
  <c r="AZ27" i="6"/>
  <c r="AT27" i="6"/>
  <c r="AO27" i="6"/>
  <c r="AJ27" i="6"/>
  <c r="AD27" i="6"/>
  <c r="Y27" i="6"/>
  <c r="T27" i="6"/>
  <c r="N27" i="6"/>
  <c r="I27" i="6"/>
  <c r="AX27" i="6"/>
  <c r="AS27" i="6"/>
  <c r="AN27" i="6"/>
  <c r="AH27" i="6"/>
  <c r="AC27" i="6"/>
  <c r="X27" i="6"/>
  <c r="R27" i="6"/>
  <c r="M27" i="6"/>
  <c r="H27" i="6"/>
  <c r="AW27" i="6"/>
  <c r="AR27" i="6"/>
  <c r="AL27" i="6"/>
  <c r="AG27" i="6"/>
  <c r="AB27" i="6"/>
  <c r="V27" i="6"/>
  <c r="Q27" i="6"/>
  <c r="L27" i="6"/>
  <c r="AY31" i="6"/>
  <c r="AU31" i="6"/>
  <c r="AQ31" i="6"/>
  <c r="AM31" i="6"/>
  <c r="AI31" i="6"/>
  <c r="AE31" i="6"/>
  <c r="AA31" i="6"/>
  <c r="W31" i="6"/>
  <c r="S31" i="6"/>
  <c r="O31" i="6"/>
  <c r="K31" i="6"/>
  <c r="G31" i="6"/>
  <c r="AW31" i="6"/>
  <c r="AR31" i="6"/>
  <c r="AL31" i="6"/>
  <c r="AG31" i="6"/>
  <c r="AB31" i="6"/>
  <c r="V31" i="6"/>
  <c r="Q31" i="6"/>
  <c r="L31" i="6"/>
  <c r="AV31" i="6"/>
  <c r="AP31" i="6"/>
  <c r="AK31" i="6"/>
  <c r="AF31" i="6"/>
  <c r="Z31" i="6"/>
  <c r="U31" i="6"/>
  <c r="P31" i="6"/>
  <c r="J31" i="6"/>
  <c r="AZ31" i="6"/>
  <c r="AT31" i="6"/>
  <c r="AO31" i="6"/>
  <c r="AJ31" i="6"/>
  <c r="AD31" i="6"/>
  <c r="Y31" i="6"/>
  <c r="T31" i="6"/>
  <c r="N31" i="6"/>
  <c r="I31" i="6"/>
  <c r="AW34" i="6"/>
  <c r="AS34" i="6"/>
  <c r="AO34" i="6"/>
  <c r="AK34" i="6"/>
  <c r="AG34" i="6"/>
  <c r="AC34" i="6"/>
  <c r="Y34" i="6"/>
  <c r="U34" i="6"/>
  <c r="Q34" i="6"/>
  <c r="M34" i="6"/>
  <c r="I34" i="6"/>
  <c r="AX34" i="6"/>
  <c r="AR34" i="6"/>
  <c r="AM34" i="6"/>
  <c r="AH34" i="6"/>
  <c r="AB34" i="6"/>
  <c r="W34" i="6"/>
  <c r="R34" i="6"/>
  <c r="L34" i="6"/>
  <c r="G34" i="6"/>
  <c r="AV34" i="6"/>
  <c r="AQ34" i="6"/>
  <c r="AL34" i="6"/>
  <c r="AF34" i="6"/>
  <c r="AA34" i="6"/>
  <c r="V34" i="6"/>
  <c r="P34" i="6"/>
  <c r="K34" i="6"/>
  <c r="AZ34" i="6"/>
  <c r="AU34" i="6"/>
  <c r="AP34" i="6"/>
  <c r="AJ34" i="6"/>
  <c r="AE34" i="6"/>
  <c r="Z34" i="6"/>
  <c r="T34" i="6"/>
  <c r="O34" i="6"/>
  <c r="J34" i="6"/>
  <c r="AY37" i="6"/>
  <c r="AU37" i="6"/>
  <c r="AQ37" i="6"/>
  <c r="AM37" i="6"/>
  <c r="AI37" i="6"/>
  <c r="AE37" i="6"/>
  <c r="AA37" i="6"/>
  <c r="W37" i="6"/>
  <c r="S37" i="6"/>
  <c r="O37" i="6"/>
  <c r="K37" i="6"/>
  <c r="G37" i="6"/>
  <c r="AX37" i="6"/>
  <c r="AS37" i="6"/>
  <c r="AN37" i="6"/>
  <c r="AH37" i="6"/>
  <c r="AC37" i="6"/>
  <c r="X37" i="6"/>
  <c r="R37" i="6"/>
  <c r="M37" i="6"/>
  <c r="H37" i="6"/>
  <c r="AW37" i="6"/>
  <c r="AR37" i="6"/>
  <c r="AL37" i="6"/>
  <c r="AG37" i="6"/>
  <c r="AB37" i="6"/>
  <c r="V37" i="6"/>
  <c r="Q37" i="6"/>
  <c r="L37" i="6"/>
  <c r="AV37" i="6"/>
  <c r="AP37" i="6"/>
  <c r="AK37" i="6"/>
  <c r="AF37" i="6"/>
  <c r="Z37" i="6"/>
  <c r="U37" i="6"/>
  <c r="P37" i="6"/>
  <c r="J37" i="6"/>
  <c r="F37" i="6"/>
  <c r="AY46" i="6"/>
  <c r="AU46" i="6"/>
  <c r="AQ46" i="6"/>
  <c r="AM46" i="6"/>
  <c r="AI46" i="6"/>
  <c r="AE46" i="6"/>
  <c r="AA46" i="6"/>
  <c r="W46" i="6"/>
  <c r="S46" i="6"/>
  <c r="O46" i="6"/>
  <c r="K46" i="6"/>
  <c r="G46" i="6"/>
  <c r="AW46" i="6"/>
  <c r="AS46" i="6"/>
  <c r="AO46" i="6"/>
  <c r="AK46" i="6"/>
  <c r="AG46" i="6"/>
  <c r="AC46" i="6"/>
  <c r="Y46" i="6"/>
  <c r="U46" i="6"/>
  <c r="Q46" i="6"/>
  <c r="M46" i="6"/>
  <c r="I46" i="6"/>
  <c r="AT46" i="6"/>
  <c r="AL46" i="6"/>
  <c r="AD46" i="6"/>
  <c r="V46" i="6"/>
  <c r="N46" i="6"/>
  <c r="AZ46" i="6"/>
  <c r="AR46" i="6"/>
  <c r="AJ46" i="6"/>
  <c r="AB46" i="6"/>
  <c r="T46" i="6"/>
  <c r="L46" i="6"/>
  <c r="AX46" i="6"/>
  <c r="AP46" i="6"/>
  <c r="AH46" i="6"/>
  <c r="Z46" i="6"/>
  <c r="R46" i="6"/>
  <c r="J46" i="6"/>
  <c r="AX53" i="6"/>
  <c r="AT53" i="6"/>
  <c r="AP53" i="6"/>
  <c r="AL53" i="6"/>
  <c r="AH53" i="6"/>
  <c r="AD53" i="6"/>
  <c r="Z53" i="6"/>
  <c r="V53" i="6"/>
  <c r="R53" i="6"/>
  <c r="N53" i="6"/>
  <c r="J53" i="6"/>
  <c r="AY53" i="6"/>
  <c r="AS53" i="6"/>
  <c r="AN53" i="6"/>
  <c r="AI53" i="6"/>
  <c r="AC53" i="6"/>
  <c r="X53" i="6"/>
  <c r="S53" i="6"/>
  <c r="M53" i="6"/>
  <c r="H53" i="6"/>
  <c r="AZ53" i="6"/>
  <c r="AR53" i="6"/>
  <c r="AK53" i="6"/>
  <c r="AE53" i="6"/>
  <c r="W53" i="6"/>
  <c r="P53" i="6"/>
  <c r="I53" i="6"/>
  <c r="AW53" i="6"/>
  <c r="AQ53" i="6"/>
  <c r="AJ53" i="6"/>
  <c r="AB53" i="6"/>
  <c r="U53" i="6"/>
  <c r="O53" i="6"/>
  <c r="G53" i="6"/>
  <c r="AV53" i="6"/>
  <c r="AO53" i="6"/>
  <c r="AG53" i="6"/>
  <c r="AA53" i="6"/>
  <c r="T53" i="6"/>
  <c r="L53" i="6"/>
  <c r="AF53" i="6"/>
  <c r="Y53" i="6"/>
  <c r="AU53" i="6"/>
  <c r="Q53" i="6"/>
  <c r="AM53" i="6"/>
  <c r="K53" i="6"/>
  <c r="AX55" i="6"/>
  <c r="AT55" i="6"/>
  <c r="AP55" i="6"/>
  <c r="AL55" i="6"/>
  <c r="AH55" i="6"/>
  <c r="AD55" i="6"/>
  <c r="Z55" i="6"/>
  <c r="V55" i="6"/>
  <c r="R55" i="6"/>
  <c r="N55" i="6"/>
  <c r="J55" i="6"/>
  <c r="AY55" i="6"/>
  <c r="AS55" i="6"/>
  <c r="AN55" i="6"/>
  <c r="AI55" i="6"/>
  <c r="AW55" i="6"/>
  <c r="AR55" i="6"/>
  <c r="AM55" i="6"/>
  <c r="AG55" i="6"/>
  <c r="AB55" i="6"/>
  <c r="W55" i="6"/>
  <c r="Q55" i="6"/>
  <c r="L55" i="6"/>
  <c r="G55" i="6"/>
  <c r="AZ55" i="6"/>
  <c r="AO55" i="6"/>
  <c r="AE55" i="6"/>
  <c r="X55" i="6"/>
  <c r="P55" i="6"/>
  <c r="I55" i="6"/>
  <c r="AV55" i="6"/>
  <c r="AK55" i="6"/>
  <c r="AC55" i="6"/>
  <c r="U55" i="6"/>
  <c r="O55" i="6"/>
  <c r="H55" i="6"/>
  <c r="AU55" i="6"/>
  <c r="AJ55" i="6"/>
  <c r="AA55" i="6"/>
  <c r="T55" i="6"/>
  <c r="M55" i="6"/>
  <c r="Y55" i="6"/>
  <c r="S55" i="6"/>
  <c r="AQ55" i="6"/>
  <c r="K55" i="6"/>
  <c r="AF55" i="6"/>
  <c r="AZ58" i="6"/>
  <c r="AV58" i="6"/>
  <c r="AR58" i="6"/>
  <c r="AN58" i="6"/>
  <c r="AJ58" i="6"/>
  <c r="AF58" i="6"/>
  <c r="AB58" i="6"/>
  <c r="X58" i="6"/>
  <c r="T58" i="6"/>
  <c r="P58" i="6"/>
  <c r="L58" i="6"/>
  <c r="H58" i="6"/>
  <c r="AY58" i="6"/>
  <c r="AT58" i="6"/>
  <c r="AO58" i="6"/>
  <c r="AI58" i="6"/>
  <c r="AD58" i="6"/>
  <c r="Y58" i="6"/>
  <c r="S58" i="6"/>
  <c r="N58" i="6"/>
  <c r="I58" i="6"/>
  <c r="AX58" i="6"/>
  <c r="AS58" i="6"/>
  <c r="AM58" i="6"/>
  <c r="AH58" i="6"/>
  <c r="AC58" i="6"/>
  <c r="W58" i="6"/>
  <c r="R58" i="6"/>
  <c r="M58" i="6"/>
  <c r="G58" i="6"/>
  <c r="AP58" i="6"/>
  <c r="AE58" i="6"/>
  <c r="U58" i="6"/>
  <c r="J58" i="6"/>
  <c r="AW58" i="6"/>
  <c r="AL58" i="6"/>
  <c r="AA58" i="6"/>
  <c r="Q58" i="6"/>
  <c r="AU58" i="6"/>
  <c r="AK58" i="6"/>
  <c r="Z58" i="6"/>
  <c r="O58" i="6"/>
  <c r="K58" i="6"/>
  <c r="AQ58" i="6"/>
  <c r="AG58" i="6"/>
  <c r="V58" i="6"/>
  <c r="AZ60" i="6"/>
  <c r="AV60" i="6"/>
  <c r="AR60" i="6"/>
  <c r="AN60" i="6"/>
  <c r="AJ60" i="6"/>
  <c r="AF60" i="6"/>
  <c r="AB60" i="6"/>
  <c r="X60" i="6"/>
  <c r="T60" i="6"/>
  <c r="P60" i="6"/>
  <c r="L60" i="6"/>
  <c r="H60" i="6"/>
  <c r="AX60" i="6"/>
  <c r="AS60" i="6"/>
  <c r="AM60" i="6"/>
  <c r="AH60" i="6"/>
  <c r="AC60" i="6"/>
  <c r="W60" i="6"/>
  <c r="R60" i="6"/>
  <c r="M60" i="6"/>
  <c r="G60" i="6"/>
  <c r="AW60" i="6"/>
  <c r="AQ60" i="6"/>
  <c r="AL60" i="6"/>
  <c r="AG60" i="6"/>
  <c r="AA60" i="6"/>
  <c r="V60" i="6"/>
  <c r="Q60" i="6"/>
  <c r="K60" i="6"/>
  <c r="AT60" i="6"/>
  <c r="AI60" i="6"/>
  <c r="Y60" i="6"/>
  <c r="N60" i="6"/>
  <c r="AP60" i="6"/>
  <c r="AE60" i="6"/>
  <c r="U60" i="6"/>
  <c r="J60" i="6"/>
  <c r="AY60" i="6"/>
  <c r="AO60" i="6"/>
  <c r="AD60" i="6"/>
  <c r="S60" i="6"/>
  <c r="I60" i="6"/>
  <c r="AU60" i="6"/>
  <c r="AK60" i="6"/>
  <c r="Z60" i="6"/>
  <c r="O60" i="6"/>
  <c r="AZ62" i="6"/>
  <c r="AV62" i="6"/>
  <c r="AR62" i="6"/>
  <c r="AN62" i="6"/>
  <c r="AJ62" i="6"/>
  <c r="AF62" i="6"/>
  <c r="AB62" i="6"/>
  <c r="X62" i="6"/>
  <c r="T62" i="6"/>
  <c r="P62" i="6"/>
  <c r="L62" i="6"/>
  <c r="H62" i="6"/>
  <c r="AW62" i="6"/>
  <c r="AQ62" i="6"/>
  <c r="AL62" i="6"/>
  <c r="AG62" i="6"/>
  <c r="AA62" i="6"/>
  <c r="V62" i="6"/>
  <c r="Q62" i="6"/>
  <c r="K62" i="6"/>
  <c r="AU62" i="6"/>
  <c r="AP62" i="6"/>
  <c r="AK62" i="6"/>
  <c r="AE62" i="6"/>
  <c r="Z62" i="6"/>
  <c r="U62" i="6"/>
  <c r="O62" i="6"/>
  <c r="J62" i="6"/>
  <c r="AX62" i="6"/>
  <c r="AM62" i="6"/>
  <c r="AC62" i="6"/>
  <c r="R62" i="6"/>
  <c r="G62" i="6"/>
  <c r="AT62" i="6"/>
  <c r="AI62" i="6"/>
  <c r="Y62" i="6"/>
  <c r="N62" i="6"/>
  <c r="AS62" i="6"/>
  <c r="AH62" i="6"/>
  <c r="W62" i="6"/>
  <c r="M62" i="6"/>
  <c r="AO62" i="6"/>
  <c r="AD62" i="6"/>
  <c r="S62" i="6"/>
  <c r="AY62" i="6"/>
  <c r="I62" i="6"/>
  <c r="AZ68" i="6"/>
  <c r="AV68" i="6"/>
  <c r="AR68" i="6"/>
  <c r="AN68" i="6"/>
  <c r="AJ68" i="6"/>
  <c r="AF68" i="6"/>
  <c r="AB68" i="6"/>
  <c r="X68" i="6"/>
  <c r="T68" i="6"/>
  <c r="P68" i="6"/>
  <c r="L68" i="6"/>
  <c r="H68" i="6"/>
  <c r="AX68" i="6"/>
  <c r="AS68" i="6"/>
  <c r="AM68" i="6"/>
  <c r="AH68" i="6"/>
  <c r="AC68" i="6"/>
  <c r="W68" i="6"/>
  <c r="R68" i="6"/>
  <c r="M68" i="6"/>
  <c r="G68" i="6"/>
  <c r="AW68" i="6"/>
  <c r="AP68" i="6"/>
  <c r="AI68" i="6"/>
  <c r="AA68" i="6"/>
  <c r="U68" i="6"/>
  <c r="N68" i="6"/>
  <c r="AU68" i="6"/>
  <c r="AO68" i="6"/>
  <c r="AG68" i="6"/>
  <c r="Z68" i="6"/>
  <c r="S68" i="6"/>
  <c r="K68" i="6"/>
  <c r="AT68" i="6"/>
  <c r="AL68" i="6"/>
  <c r="AE68" i="6"/>
  <c r="Y68" i="6"/>
  <c r="Q68" i="6"/>
  <c r="J68" i="6"/>
  <c r="AY68" i="6"/>
  <c r="V68" i="6"/>
  <c r="AQ68" i="6"/>
  <c r="O68" i="6"/>
  <c r="AK68" i="6"/>
  <c r="I68" i="6"/>
  <c r="AD68" i="6"/>
  <c r="AX71" i="6"/>
  <c r="AT71" i="6"/>
  <c r="AP71" i="6"/>
  <c r="AL71" i="6"/>
  <c r="AH71" i="6"/>
  <c r="AD71" i="6"/>
  <c r="Z71" i="6"/>
  <c r="V71" i="6"/>
  <c r="R71" i="6"/>
  <c r="N71" i="6"/>
  <c r="J71" i="6"/>
  <c r="AY71" i="6"/>
  <c r="AS71" i="6"/>
  <c r="AN71" i="6"/>
  <c r="AI71" i="6"/>
  <c r="AC71" i="6"/>
  <c r="X71" i="6"/>
  <c r="S71" i="6"/>
  <c r="M71" i="6"/>
  <c r="H71" i="6"/>
  <c r="AU71" i="6"/>
  <c r="AM71" i="6"/>
  <c r="AF71" i="6"/>
  <c r="Y71" i="6"/>
  <c r="Q71" i="6"/>
  <c r="K71" i="6"/>
  <c r="AZ71" i="6"/>
  <c r="AR71" i="6"/>
  <c r="AK71" i="6"/>
  <c r="AE71" i="6"/>
  <c r="W71" i="6"/>
  <c r="P71" i="6"/>
  <c r="I71" i="6"/>
  <c r="AW71" i="6"/>
  <c r="AQ71" i="6"/>
  <c r="AJ71" i="6"/>
  <c r="AB71" i="6"/>
  <c r="U71" i="6"/>
  <c r="O71" i="6"/>
  <c r="G71" i="6"/>
  <c r="AA71" i="6"/>
  <c r="AV71" i="6"/>
  <c r="T71" i="6"/>
  <c r="AO71" i="6"/>
  <c r="L71" i="6"/>
  <c r="AG71" i="6"/>
  <c r="AZ74" i="6"/>
  <c r="AV74" i="6"/>
  <c r="AR74" i="6"/>
  <c r="AN74" i="6"/>
  <c r="AJ74" i="6"/>
  <c r="AF74" i="6"/>
  <c r="AB74" i="6"/>
  <c r="X74" i="6"/>
  <c r="T74" i="6"/>
  <c r="P74" i="6"/>
  <c r="L74" i="6"/>
  <c r="H74" i="6"/>
  <c r="AY74" i="6"/>
  <c r="AT74" i="6"/>
  <c r="AO74" i="6"/>
  <c r="AI74" i="6"/>
  <c r="AD74" i="6"/>
  <c r="Y74" i="6"/>
  <c r="S74" i="6"/>
  <c r="N74" i="6"/>
  <c r="I74" i="6"/>
  <c r="AX74" i="6"/>
  <c r="AQ74" i="6"/>
  <c r="AK74" i="6"/>
  <c r="AC74" i="6"/>
  <c r="V74" i="6"/>
  <c r="O74" i="6"/>
  <c r="G74" i="6"/>
  <c r="AW74" i="6"/>
  <c r="AP74" i="6"/>
  <c r="AH74" i="6"/>
  <c r="AA74" i="6"/>
  <c r="U74" i="6"/>
  <c r="M74" i="6"/>
  <c r="AU74" i="6"/>
  <c r="AM74" i="6"/>
  <c r="AG74" i="6"/>
  <c r="Z74" i="6"/>
  <c r="R74" i="6"/>
  <c r="K74" i="6"/>
  <c r="AE74" i="6"/>
  <c r="W74" i="6"/>
  <c r="AS74" i="6"/>
  <c r="Q74" i="6"/>
  <c r="AL74" i="6"/>
  <c r="J74" i="6"/>
  <c r="AW78" i="6"/>
  <c r="AS78" i="6"/>
  <c r="AO78" i="6"/>
  <c r="AK78" i="6"/>
  <c r="AG78" i="6"/>
  <c r="AC78" i="6"/>
  <c r="Y78" i="6"/>
  <c r="U78" i="6"/>
  <c r="Q78" i="6"/>
  <c r="M78" i="6"/>
  <c r="I78" i="6"/>
  <c r="AZ78" i="6"/>
  <c r="AU78" i="6"/>
  <c r="AP78" i="6"/>
  <c r="AJ78" i="6"/>
  <c r="AE78" i="6"/>
  <c r="Z78" i="6"/>
  <c r="T78" i="6"/>
  <c r="O78" i="6"/>
  <c r="J78" i="6"/>
  <c r="AV78" i="6"/>
  <c r="AN78" i="6"/>
  <c r="AH78" i="6"/>
  <c r="AA78" i="6"/>
  <c r="S78" i="6"/>
  <c r="L78" i="6"/>
  <c r="AY78" i="6"/>
  <c r="AR78" i="6"/>
  <c r="AL78" i="6"/>
  <c r="AD78" i="6"/>
  <c r="W78" i="6"/>
  <c r="P78" i="6"/>
  <c r="H78" i="6"/>
  <c r="AQ78" i="6"/>
  <c r="AB78" i="6"/>
  <c r="N78" i="6"/>
  <c r="AM78" i="6"/>
  <c r="X78" i="6"/>
  <c r="K78" i="6"/>
  <c r="AX78" i="6"/>
  <c r="AI78" i="6"/>
  <c r="V78" i="6"/>
  <c r="G78" i="6"/>
  <c r="AT78" i="6"/>
  <c r="AF78" i="6"/>
  <c r="R78" i="6"/>
  <c r="AW82" i="6"/>
  <c r="AS82" i="6"/>
  <c r="AO82" i="6"/>
  <c r="AK82" i="6"/>
  <c r="AG82" i="6"/>
  <c r="AC82" i="6"/>
  <c r="Y82" i="6"/>
  <c r="U82" i="6"/>
  <c r="Q82" i="6"/>
  <c r="M82" i="6"/>
  <c r="I82" i="6"/>
  <c r="AZ82" i="6"/>
  <c r="AU82" i="6"/>
  <c r="AP82" i="6"/>
  <c r="AJ82" i="6"/>
  <c r="AE82" i="6"/>
  <c r="Z82" i="6"/>
  <c r="T82" i="6"/>
  <c r="O82" i="6"/>
  <c r="J82" i="6"/>
  <c r="AY82" i="6"/>
  <c r="AT82" i="6"/>
  <c r="AN82" i="6"/>
  <c r="AI82" i="6"/>
  <c r="AD82" i="6"/>
  <c r="X82" i="6"/>
  <c r="S82" i="6"/>
  <c r="N82" i="6"/>
  <c r="H82" i="6"/>
  <c r="AX82" i="6"/>
  <c r="AR82" i="6"/>
  <c r="AM82" i="6"/>
  <c r="AH82" i="6"/>
  <c r="AB82" i="6"/>
  <c r="W82" i="6"/>
  <c r="R82" i="6"/>
  <c r="L82" i="6"/>
  <c r="G82" i="6"/>
  <c r="AL82" i="6"/>
  <c r="P82" i="6"/>
  <c r="AV82" i="6"/>
  <c r="AA82" i="6"/>
  <c r="AQ82" i="6"/>
  <c r="AF82" i="6"/>
  <c r="V82" i="6"/>
  <c r="K82" i="6"/>
  <c r="F82" i="6"/>
  <c r="F16" i="6"/>
  <c r="F27" i="6"/>
  <c r="K10" i="6"/>
  <c r="S10" i="6"/>
  <c r="AA10" i="6"/>
  <c r="AI10" i="6"/>
  <c r="AQ10" i="6"/>
  <c r="AY10" i="6"/>
  <c r="I16" i="6"/>
  <c r="Q16" i="6"/>
  <c r="Z16" i="6"/>
  <c r="AJ16" i="6"/>
  <c r="AU16" i="6"/>
  <c r="X23" i="6"/>
  <c r="AS23" i="6"/>
  <c r="Z27" i="6"/>
  <c r="AV27" i="6"/>
  <c r="H31" i="6"/>
  <c r="AC31" i="6"/>
  <c r="AX31" i="6"/>
  <c r="N34" i="6"/>
  <c r="AI34" i="6"/>
  <c r="T37" i="6"/>
  <c r="AO37" i="6"/>
  <c r="AW38" i="6"/>
  <c r="AS38" i="6"/>
  <c r="AO38" i="6"/>
  <c r="AK38" i="6"/>
  <c r="AG38" i="6"/>
  <c r="AC38" i="6"/>
  <c r="Y38" i="6"/>
  <c r="U38" i="6"/>
  <c r="Q38" i="6"/>
  <c r="M38" i="6"/>
  <c r="I38" i="6"/>
  <c r="AZ38" i="6"/>
  <c r="AU38" i="6"/>
  <c r="AP38" i="6"/>
  <c r="AJ38" i="6"/>
  <c r="AE38" i="6"/>
  <c r="Z38" i="6"/>
  <c r="T38" i="6"/>
  <c r="O38" i="6"/>
  <c r="J38" i="6"/>
  <c r="AY38" i="6"/>
  <c r="AT38" i="6"/>
  <c r="AN38" i="6"/>
  <c r="AI38" i="6"/>
  <c r="AD38" i="6"/>
  <c r="X38" i="6"/>
  <c r="S38" i="6"/>
  <c r="N38" i="6"/>
  <c r="H38" i="6"/>
  <c r="AX38" i="6"/>
  <c r="AR38" i="6"/>
  <c r="AM38" i="6"/>
  <c r="AH38" i="6"/>
  <c r="AB38" i="6"/>
  <c r="W38" i="6"/>
  <c r="R38" i="6"/>
  <c r="L38" i="6"/>
  <c r="G38" i="6"/>
  <c r="AY41" i="6"/>
  <c r="AU41" i="6"/>
  <c r="AQ41" i="6"/>
  <c r="AM41" i="6"/>
  <c r="AI41" i="6"/>
  <c r="AE41" i="6"/>
  <c r="AA41" i="6"/>
  <c r="W41" i="6"/>
  <c r="S41" i="6"/>
  <c r="O41" i="6"/>
  <c r="K41" i="6"/>
  <c r="G41" i="6"/>
  <c r="AV41" i="6"/>
  <c r="AP41" i="6"/>
  <c r="AK41" i="6"/>
  <c r="AF41" i="6"/>
  <c r="Z41" i="6"/>
  <c r="U41" i="6"/>
  <c r="P41" i="6"/>
  <c r="J41" i="6"/>
  <c r="AZ41" i="6"/>
  <c r="AT41" i="6"/>
  <c r="AO41" i="6"/>
  <c r="AJ41" i="6"/>
  <c r="AD41" i="6"/>
  <c r="Y41" i="6"/>
  <c r="T41" i="6"/>
  <c r="N41" i="6"/>
  <c r="I41" i="6"/>
  <c r="AX41" i="6"/>
  <c r="AS41" i="6"/>
  <c r="AN41" i="6"/>
  <c r="AH41" i="6"/>
  <c r="AC41" i="6"/>
  <c r="X41" i="6"/>
  <c r="R41" i="6"/>
  <c r="M41" i="6"/>
  <c r="H41" i="6"/>
  <c r="AX47" i="6"/>
  <c r="AT47" i="6"/>
  <c r="AP47" i="6"/>
  <c r="AL47" i="6"/>
  <c r="AH47" i="6"/>
  <c r="AD47" i="6"/>
  <c r="Z47" i="6"/>
  <c r="V47" i="6"/>
  <c r="AV47" i="6"/>
  <c r="AQ47" i="6"/>
  <c r="AK47" i="6"/>
  <c r="AF47" i="6"/>
  <c r="AA47" i="6"/>
  <c r="U47" i="6"/>
  <c r="Q47" i="6"/>
  <c r="M47" i="6"/>
  <c r="I47" i="6"/>
  <c r="AY47" i="6"/>
  <c r="AS47" i="6"/>
  <c r="AN47" i="6"/>
  <c r="AI47" i="6"/>
  <c r="AC47" i="6"/>
  <c r="X47" i="6"/>
  <c r="S47" i="6"/>
  <c r="O47" i="6"/>
  <c r="K47" i="6"/>
  <c r="G47" i="6"/>
  <c r="AU47" i="6"/>
  <c r="AJ47" i="6"/>
  <c r="Y47" i="6"/>
  <c r="P47" i="6"/>
  <c r="H47" i="6"/>
  <c r="AR47" i="6"/>
  <c r="AG47" i="6"/>
  <c r="W47" i="6"/>
  <c r="N47" i="6"/>
  <c r="AZ47" i="6"/>
  <c r="AO47" i="6"/>
  <c r="AE47" i="6"/>
  <c r="T47" i="6"/>
  <c r="L47" i="6"/>
  <c r="F47" i="6"/>
  <c r="AZ50" i="6"/>
  <c r="AV50" i="6"/>
  <c r="AR50" i="6"/>
  <c r="AN50" i="6"/>
  <c r="AJ50" i="6"/>
  <c r="AF50" i="6"/>
  <c r="AB50" i="6"/>
  <c r="X50" i="6"/>
  <c r="T50" i="6"/>
  <c r="P50" i="6"/>
  <c r="L50" i="6"/>
  <c r="H50" i="6"/>
  <c r="AX50" i="6"/>
  <c r="AS50" i="6"/>
  <c r="AM50" i="6"/>
  <c r="AH50" i="6"/>
  <c r="AC50" i="6"/>
  <c r="W50" i="6"/>
  <c r="R50" i="6"/>
  <c r="M50" i="6"/>
  <c r="G50" i="6"/>
  <c r="AU50" i="6"/>
  <c r="AO50" i="6"/>
  <c r="AG50" i="6"/>
  <c r="Z50" i="6"/>
  <c r="S50" i="6"/>
  <c r="K50" i="6"/>
  <c r="AT50" i="6"/>
  <c r="AL50" i="6"/>
  <c r="AE50" i="6"/>
  <c r="Y50" i="6"/>
  <c r="AY50" i="6"/>
  <c r="AQ50" i="6"/>
  <c r="AK50" i="6"/>
  <c r="AD50" i="6"/>
  <c r="V50" i="6"/>
  <c r="O50" i="6"/>
  <c r="I50" i="6"/>
  <c r="AA50" i="6"/>
  <c r="J50" i="6"/>
  <c r="AW50" i="6"/>
  <c r="U50" i="6"/>
  <c r="AP50" i="6"/>
  <c r="Q50" i="6"/>
  <c r="F53" i="6"/>
  <c r="F55" i="6"/>
  <c r="F58" i="6"/>
  <c r="F60" i="6"/>
  <c r="F62" i="6"/>
  <c r="AX65" i="6"/>
  <c r="AT65" i="6"/>
  <c r="AP65" i="6"/>
  <c r="AL65" i="6"/>
  <c r="AH65" i="6"/>
  <c r="AD65" i="6"/>
  <c r="Z65" i="6"/>
  <c r="V65" i="6"/>
  <c r="R65" i="6"/>
  <c r="N65" i="6"/>
  <c r="J65" i="6"/>
  <c r="AW65" i="6"/>
  <c r="AR65" i="6"/>
  <c r="AM65" i="6"/>
  <c r="AG65" i="6"/>
  <c r="AB65" i="6"/>
  <c r="W65" i="6"/>
  <c r="Q65" i="6"/>
  <c r="L65" i="6"/>
  <c r="G65" i="6"/>
  <c r="AZ65" i="6"/>
  <c r="AS65" i="6"/>
  <c r="AK65" i="6"/>
  <c r="AE65" i="6"/>
  <c r="X65" i="6"/>
  <c r="P65" i="6"/>
  <c r="I65" i="6"/>
  <c r="AY65" i="6"/>
  <c r="AQ65" i="6"/>
  <c r="AJ65" i="6"/>
  <c r="AC65" i="6"/>
  <c r="U65" i="6"/>
  <c r="O65" i="6"/>
  <c r="H65" i="6"/>
  <c r="AV65" i="6"/>
  <c r="AO65" i="6"/>
  <c r="AI65" i="6"/>
  <c r="AA65" i="6"/>
  <c r="T65" i="6"/>
  <c r="M65" i="6"/>
  <c r="AU65" i="6"/>
  <c r="S65" i="6"/>
  <c r="AN65" i="6"/>
  <c r="K65" i="6"/>
  <c r="AF65" i="6"/>
  <c r="Y65" i="6"/>
  <c r="F68" i="6"/>
  <c r="F71" i="6"/>
  <c r="AY75" i="6"/>
  <c r="AU75" i="6"/>
  <c r="AQ75" i="6"/>
  <c r="AM75" i="6"/>
  <c r="AI75" i="6"/>
  <c r="AE75" i="6"/>
  <c r="AZ75" i="6"/>
  <c r="AT75" i="6"/>
  <c r="AO75" i="6"/>
  <c r="AJ75" i="6"/>
  <c r="AD75" i="6"/>
  <c r="Z75" i="6"/>
  <c r="V75" i="6"/>
  <c r="R75" i="6"/>
  <c r="N75" i="6"/>
  <c r="J75" i="6"/>
  <c r="AX75" i="6"/>
  <c r="AR75" i="6"/>
  <c r="AK75" i="6"/>
  <c r="AC75" i="6"/>
  <c r="X75" i="6"/>
  <c r="S75" i="6"/>
  <c r="M75" i="6"/>
  <c r="H75" i="6"/>
  <c r="AV75" i="6"/>
  <c r="AN75" i="6"/>
  <c r="AG75" i="6"/>
  <c r="AA75" i="6"/>
  <c r="U75" i="6"/>
  <c r="P75" i="6"/>
  <c r="K75" i="6"/>
  <c r="AL75" i="6"/>
  <c r="Y75" i="6"/>
  <c r="O75" i="6"/>
  <c r="AW75" i="6"/>
  <c r="AH75" i="6"/>
  <c r="W75" i="6"/>
  <c r="L75" i="6"/>
  <c r="AS75" i="6"/>
  <c r="AF75" i="6"/>
  <c r="T75" i="6"/>
  <c r="I75" i="6"/>
  <c r="Q75" i="6"/>
  <c r="G75" i="6"/>
  <c r="AP75" i="6"/>
  <c r="AB75" i="6"/>
  <c r="F75" i="6"/>
  <c r="AY79" i="6"/>
  <c r="AU79" i="6"/>
  <c r="AQ79" i="6"/>
  <c r="AM79" i="6"/>
  <c r="AI79" i="6"/>
  <c r="AE79" i="6"/>
  <c r="AA79" i="6"/>
  <c r="W79" i="6"/>
  <c r="S79" i="6"/>
  <c r="O79" i="6"/>
  <c r="K79" i="6"/>
  <c r="G79" i="6"/>
  <c r="AW79" i="6"/>
  <c r="AR79" i="6"/>
  <c r="AL79" i="6"/>
  <c r="AG79" i="6"/>
  <c r="AB79" i="6"/>
  <c r="V79" i="6"/>
  <c r="Q79" i="6"/>
  <c r="L79" i="6"/>
  <c r="AZ79" i="6"/>
  <c r="AS79" i="6"/>
  <c r="AK79" i="6"/>
  <c r="AD79" i="6"/>
  <c r="X79" i="6"/>
  <c r="P79" i="6"/>
  <c r="I79" i="6"/>
  <c r="AV79" i="6"/>
  <c r="AO79" i="6"/>
  <c r="AH79" i="6"/>
  <c r="Z79" i="6"/>
  <c r="T79" i="6"/>
  <c r="M79" i="6"/>
  <c r="AN79" i="6"/>
  <c r="Y79" i="6"/>
  <c r="J79" i="6"/>
  <c r="AX79" i="6"/>
  <c r="AJ79" i="6"/>
  <c r="U79" i="6"/>
  <c r="H79" i="6"/>
  <c r="AT79" i="6"/>
  <c r="AF79" i="6"/>
  <c r="R79" i="6"/>
  <c r="AP79" i="6"/>
  <c r="AC79" i="6"/>
  <c r="N79" i="6"/>
  <c r="F79" i="6"/>
  <c r="AY83" i="6"/>
  <c r="AU83" i="6"/>
  <c r="AQ83" i="6"/>
  <c r="AM83" i="6"/>
  <c r="AI83" i="6"/>
  <c r="AE83" i="6"/>
  <c r="AA83" i="6"/>
  <c r="W83" i="6"/>
  <c r="S83" i="6"/>
  <c r="O83" i="6"/>
  <c r="K83" i="6"/>
  <c r="G83" i="6"/>
  <c r="AW83" i="6"/>
  <c r="AR83" i="6"/>
  <c r="AL83" i="6"/>
  <c r="AG83" i="6"/>
  <c r="AB83" i="6"/>
  <c r="V83" i="6"/>
  <c r="Q83" i="6"/>
  <c r="L83" i="6"/>
  <c r="AV83" i="6"/>
  <c r="AP83" i="6"/>
  <c r="AK83" i="6"/>
  <c r="AF83" i="6"/>
  <c r="Z83" i="6"/>
  <c r="U83" i="6"/>
  <c r="P83" i="6"/>
  <c r="J83" i="6"/>
  <c r="AZ83" i="6"/>
  <c r="AT83" i="6"/>
  <c r="AO83" i="6"/>
  <c r="AJ83" i="6"/>
  <c r="AD83" i="6"/>
  <c r="Y83" i="6"/>
  <c r="T83" i="6"/>
  <c r="N83" i="6"/>
  <c r="I83" i="6"/>
  <c r="AH83" i="6"/>
  <c r="M83" i="6"/>
  <c r="AS83" i="6"/>
  <c r="X83" i="6"/>
  <c r="AN83" i="6"/>
  <c r="AC83" i="6"/>
  <c r="R83" i="6"/>
  <c r="AX83" i="6"/>
  <c r="H83" i="6"/>
  <c r="AX87" i="6"/>
  <c r="AT87" i="6"/>
  <c r="AP87" i="6"/>
  <c r="AL87" i="6"/>
  <c r="AH87" i="6"/>
  <c r="AD87" i="6"/>
  <c r="Z87" i="6"/>
  <c r="V87" i="6"/>
  <c r="R87" i="6"/>
  <c r="N87" i="6"/>
  <c r="J87" i="6"/>
  <c r="AW87" i="6"/>
  <c r="AR87" i="6"/>
  <c r="AM87" i="6"/>
  <c r="AG87" i="6"/>
  <c r="AB87" i="6"/>
  <c r="W87" i="6"/>
  <c r="Q87" i="6"/>
  <c r="L87" i="6"/>
  <c r="G87" i="6"/>
  <c r="AZ87" i="6"/>
  <c r="AS87" i="6"/>
  <c r="AK87" i="6"/>
  <c r="AE87" i="6"/>
  <c r="X87" i="6"/>
  <c r="P87" i="6"/>
  <c r="I87" i="6"/>
  <c r="AY87" i="6"/>
  <c r="AQ87" i="6"/>
  <c r="AJ87" i="6"/>
  <c r="AC87" i="6"/>
  <c r="U87" i="6"/>
  <c r="O87" i="6"/>
  <c r="H87" i="6"/>
  <c r="AV87" i="6"/>
  <c r="AO87" i="6"/>
  <c r="AI87" i="6"/>
  <c r="AA87" i="6"/>
  <c r="T87" i="6"/>
  <c r="M87" i="6"/>
  <c r="AU87" i="6"/>
  <c r="S87" i="6"/>
  <c r="AF87" i="6"/>
  <c r="AN87" i="6"/>
  <c r="Y87" i="6"/>
  <c r="K87" i="6"/>
  <c r="AZ91" i="6"/>
  <c r="AV91" i="6"/>
  <c r="AR91" i="6"/>
  <c r="AN91" i="6"/>
  <c r="AJ91" i="6"/>
  <c r="AF91" i="6"/>
  <c r="AB91" i="6"/>
  <c r="X91" i="6"/>
  <c r="T91" i="6"/>
  <c r="P91" i="6"/>
  <c r="L91" i="6"/>
  <c r="H91" i="6"/>
  <c r="AX91" i="6"/>
  <c r="AT91" i="6"/>
  <c r="AP91" i="6"/>
  <c r="AL91" i="6"/>
  <c r="AH91" i="6"/>
  <c r="AD91" i="6"/>
  <c r="Z91" i="6"/>
  <c r="V91" i="6"/>
  <c r="R91" i="6"/>
  <c r="N91" i="6"/>
  <c r="J91" i="6"/>
  <c r="AY91" i="6"/>
  <c r="AQ91" i="6"/>
  <c r="AI91" i="6"/>
  <c r="AA91" i="6"/>
  <c r="S91" i="6"/>
  <c r="K91" i="6"/>
  <c r="AU91" i="6"/>
  <c r="AM91" i="6"/>
  <c r="AE91" i="6"/>
  <c r="W91" i="6"/>
  <c r="O91" i="6"/>
  <c r="G91" i="6"/>
  <c r="AK91" i="6"/>
  <c r="U91" i="6"/>
  <c r="AW91" i="6"/>
  <c r="AG91" i="6"/>
  <c r="Q91" i="6"/>
  <c r="AS91" i="6"/>
  <c r="AC91" i="6"/>
  <c r="M91" i="6"/>
  <c r="Y91" i="6"/>
  <c r="I91" i="6"/>
  <c r="AO91" i="6"/>
  <c r="AZ14" i="6"/>
  <c r="AV14" i="6"/>
  <c r="AR14" i="6"/>
  <c r="AN14" i="6"/>
  <c r="AJ14" i="6"/>
  <c r="AF14" i="6"/>
  <c r="AB14" i="6"/>
  <c r="X14" i="6"/>
  <c r="T14" i="6"/>
  <c r="P14" i="6"/>
  <c r="L14" i="6"/>
  <c r="H14" i="6"/>
  <c r="AX14" i="6"/>
  <c r="AT14" i="6"/>
  <c r="AP14" i="6"/>
  <c r="AL14" i="6"/>
  <c r="AH14" i="6"/>
  <c r="AD14" i="6"/>
  <c r="Z14" i="6"/>
  <c r="V14" i="6"/>
  <c r="R14" i="6"/>
  <c r="N14" i="6"/>
  <c r="J14" i="6"/>
  <c r="M10" i="6"/>
  <c r="U10" i="6"/>
  <c r="AC10" i="6"/>
  <c r="AX15" i="6"/>
  <c r="AT15" i="6"/>
  <c r="AP15" i="6"/>
  <c r="AL15" i="6"/>
  <c r="AH15" i="6"/>
  <c r="AD15" i="6"/>
  <c r="Z15" i="6"/>
  <c r="V15" i="6"/>
  <c r="R15" i="6"/>
  <c r="N15" i="6"/>
  <c r="J15" i="6"/>
  <c r="AZ15" i="6"/>
  <c r="AV15" i="6"/>
  <c r="AR15" i="6"/>
  <c r="AN15" i="6"/>
  <c r="AJ15" i="6"/>
  <c r="AF15" i="6"/>
  <c r="AB15" i="6"/>
  <c r="X15" i="6"/>
  <c r="T15" i="6"/>
  <c r="P15" i="6"/>
  <c r="L15" i="6"/>
  <c r="H15" i="6"/>
  <c r="F15" i="6"/>
  <c r="AY19" i="6"/>
  <c r="AU19" i="6"/>
  <c r="AQ19" i="6"/>
  <c r="AM19" i="6"/>
  <c r="AI19" i="6"/>
  <c r="AE19" i="6"/>
  <c r="AA19" i="6"/>
  <c r="W19" i="6"/>
  <c r="S19" i="6"/>
  <c r="O19" i="6"/>
  <c r="K19" i="6"/>
  <c r="G19" i="6"/>
  <c r="AZ19" i="6"/>
  <c r="AT19" i="6"/>
  <c r="AO19" i="6"/>
  <c r="AJ19" i="6"/>
  <c r="AD19" i="6"/>
  <c r="Y19" i="6"/>
  <c r="T19" i="6"/>
  <c r="N19" i="6"/>
  <c r="I19" i="6"/>
  <c r="AW19" i="6"/>
  <c r="AR19" i="6"/>
  <c r="AL19" i="6"/>
  <c r="AG19" i="6"/>
  <c r="AB19" i="6"/>
  <c r="V19" i="6"/>
  <c r="Q19" i="6"/>
  <c r="L19" i="6"/>
  <c r="AW22" i="6"/>
  <c r="AS22" i="6"/>
  <c r="AO22" i="6"/>
  <c r="AK22" i="6"/>
  <c r="AG22" i="6"/>
  <c r="AC22" i="6"/>
  <c r="Y22" i="6"/>
  <c r="U22" i="6"/>
  <c r="Q22" i="6"/>
  <c r="M22" i="6"/>
  <c r="I22" i="6"/>
  <c r="AZ22" i="6"/>
  <c r="AU22" i="6"/>
  <c r="AP22" i="6"/>
  <c r="AJ22" i="6"/>
  <c r="AE22" i="6"/>
  <c r="Z22" i="6"/>
  <c r="T22" i="6"/>
  <c r="O22" i="6"/>
  <c r="J22" i="6"/>
  <c r="AY22" i="6"/>
  <c r="AT22" i="6"/>
  <c r="AN22" i="6"/>
  <c r="AI22" i="6"/>
  <c r="AD22" i="6"/>
  <c r="X22" i="6"/>
  <c r="S22" i="6"/>
  <c r="N22" i="6"/>
  <c r="H22" i="6"/>
  <c r="AX22" i="6"/>
  <c r="AR22" i="6"/>
  <c r="AM22" i="6"/>
  <c r="AH22" i="6"/>
  <c r="AB22" i="6"/>
  <c r="W22" i="6"/>
  <c r="R22" i="6"/>
  <c r="L22" i="6"/>
  <c r="G22" i="6"/>
  <c r="AW26" i="6"/>
  <c r="AS26" i="6"/>
  <c r="AO26" i="6"/>
  <c r="AK26" i="6"/>
  <c r="AG26" i="6"/>
  <c r="AC26" i="6"/>
  <c r="Y26" i="6"/>
  <c r="U26" i="6"/>
  <c r="Q26" i="6"/>
  <c r="M26" i="6"/>
  <c r="I26" i="6"/>
  <c r="AX26" i="6"/>
  <c r="AR26" i="6"/>
  <c r="AM26" i="6"/>
  <c r="AH26" i="6"/>
  <c r="AB26" i="6"/>
  <c r="W26" i="6"/>
  <c r="R26" i="6"/>
  <c r="L26" i="6"/>
  <c r="G26" i="6"/>
  <c r="AV26" i="6"/>
  <c r="AQ26" i="6"/>
  <c r="AL26" i="6"/>
  <c r="AF26" i="6"/>
  <c r="AA26" i="6"/>
  <c r="V26" i="6"/>
  <c r="P26" i="6"/>
  <c r="K26" i="6"/>
  <c r="AZ26" i="6"/>
  <c r="AU26" i="6"/>
  <c r="AP26" i="6"/>
  <c r="AJ26" i="6"/>
  <c r="AE26" i="6"/>
  <c r="Z26" i="6"/>
  <c r="T26" i="6"/>
  <c r="O26" i="6"/>
  <c r="J26" i="6"/>
  <c r="AW30" i="6"/>
  <c r="AS30" i="6"/>
  <c r="AO30" i="6"/>
  <c r="AK30" i="6"/>
  <c r="AG30" i="6"/>
  <c r="AC30" i="6"/>
  <c r="Y30" i="6"/>
  <c r="U30" i="6"/>
  <c r="Q30" i="6"/>
  <c r="M30" i="6"/>
  <c r="I30" i="6"/>
  <c r="AZ30" i="6"/>
  <c r="AU30" i="6"/>
  <c r="AP30" i="6"/>
  <c r="AJ30" i="6"/>
  <c r="AE30" i="6"/>
  <c r="Z30" i="6"/>
  <c r="T30" i="6"/>
  <c r="O30" i="6"/>
  <c r="J30" i="6"/>
  <c r="AY30" i="6"/>
  <c r="AT30" i="6"/>
  <c r="AN30" i="6"/>
  <c r="AI30" i="6"/>
  <c r="AD30" i="6"/>
  <c r="X30" i="6"/>
  <c r="S30" i="6"/>
  <c r="N30" i="6"/>
  <c r="H30" i="6"/>
  <c r="AX30" i="6"/>
  <c r="AR30" i="6"/>
  <c r="AM30" i="6"/>
  <c r="AH30" i="6"/>
  <c r="AB30" i="6"/>
  <c r="W30" i="6"/>
  <c r="R30" i="6"/>
  <c r="L30" i="6"/>
  <c r="G30" i="6"/>
  <c r="AW36" i="6"/>
  <c r="AS36" i="6"/>
  <c r="AO36" i="6"/>
  <c r="AK36" i="6"/>
  <c r="AG36" i="6"/>
  <c r="AC36" i="6"/>
  <c r="Y36" i="6"/>
  <c r="U36" i="6"/>
  <c r="Q36" i="6"/>
  <c r="M36" i="6"/>
  <c r="I36" i="6"/>
  <c r="AV36" i="6"/>
  <c r="AQ36" i="6"/>
  <c r="AL36" i="6"/>
  <c r="AF36" i="6"/>
  <c r="AA36" i="6"/>
  <c r="V36" i="6"/>
  <c r="P36" i="6"/>
  <c r="K36" i="6"/>
  <c r="AZ36" i="6"/>
  <c r="AU36" i="6"/>
  <c r="AP36" i="6"/>
  <c r="AJ36" i="6"/>
  <c r="AE36" i="6"/>
  <c r="Z36" i="6"/>
  <c r="T36" i="6"/>
  <c r="O36" i="6"/>
  <c r="J36" i="6"/>
  <c r="AY36" i="6"/>
  <c r="AT36" i="6"/>
  <c r="AN36" i="6"/>
  <c r="AI36" i="6"/>
  <c r="AD36" i="6"/>
  <c r="X36" i="6"/>
  <c r="S36" i="6"/>
  <c r="N36" i="6"/>
  <c r="H36" i="6"/>
  <c r="AY42" i="6"/>
  <c r="AU42" i="6"/>
  <c r="AQ42" i="6"/>
  <c r="AW42" i="6"/>
  <c r="AS42" i="6"/>
  <c r="AO42" i="6"/>
  <c r="AK42" i="6"/>
  <c r="AG42" i="6"/>
  <c r="AC42" i="6"/>
  <c r="Y42" i="6"/>
  <c r="U42" i="6"/>
  <c r="Q42" i="6"/>
  <c r="M42" i="6"/>
  <c r="I42" i="6"/>
  <c r="AT42" i="6"/>
  <c r="AM42" i="6"/>
  <c r="AH42" i="6"/>
  <c r="AB42" i="6"/>
  <c r="W42" i="6"/>
  <c r="R42" i="6"/>
  <c r="L42" i="6"/>
  <c r="G42" i="6"/>
  <c r="AZ42" i="6"/>
  <c r="AR42" i="6"/>
  <c r="AL42" i="6"/>
  <c r="AF42" i="6"/>
  <c r="AA42" i="6"/>
  <c r="V42" i="6"/>
  <c r="P42" i="6"/>
  <c r="K42" i="6"/>
  <c r="AX42" i="6"/>
  <c r="AP42" i="6"/>
  <c r="AJ42" i="6"/>
  <c r="AE42" i="6"/>
  <c r="Z42" i="6"/>
  <c r="T42" i="6"/>
  <c r="O42" i="6"/>
  <c r="J42" i="6"/>
  <c r="AW45" i="6"/>
  <c r="AS45" i="6"/>
  <c r="AO45" i="6"/>
  <c r="AK45" i="6"/>
  <c r="AG45" i="6"/>
  <c r="AC45" i="6"/>
  <c r="Y45" i="6"/>
  <c r="U45" i="6"/>
  <c r="Q45" i="6"/>
  <c r="M45" i="6"/>
  <c r="I45" i="6"/>
  <c r="AY45" i="6"/>
  <c r="AU45" i="6"/>
  <c r="AQ45" i="6"/>
  <c r="AM45" i="6"/>
  <c r="AI45" i="6"/>
  <c r="AE45" i="6"/>
  <c r="AA45" i="6"/>
  <c r="W45" i="6"/>
  <c r="S45" i="6"/>
  <c r="O45" i="6"/>
  <c r="K45" i="6"/>
  <c r="G45" i="6"/>
  <c r="AZ45" i="6"/>
  <c r="AR45" i="6"/>
  <c r="AJ45" i="6"/>
  <c r="AB45" i="6"/>
  <c r="T45" i="6"/>
  <c r="L45" i="6"/>
  <c r="AX45" i="6"/>
  <c r="AP45" i="6"/>
  <c r="AH45" i="6"/>
  <c r="Z45" i="6"/>
  <c r="R45" i="6"/>
  <c r="J45" i="6"/>
  <c r="AV45" i="6"/>
  <c r="AN45" i="6"/>
  <c r="AF45" i="6"/>
  <c r="X45" i="6"/>
  <c r="P45" i="6"/>
  <c r="H45" i="6"/>
  <c r="F45" i="6"/>
  <c r="AZ52" i="6"/>
  <c r="AV52" i="6"/>
  <c r="AR52" i="6"/>
  <c r="AN52" i="6"/>
  <c r="AJ52" i="6"/>
  <c r="AF52" i="6"/>
  <c r="AB52" i="6"/>
  <c r="X52" i="6"/>
  <c r="T52" i="6"/>
  <c r="P52" i="6"/>
  <c r="L52" i="6"/>
  <c r="H52" i="6"/>
  <c r="AW52" i="6"/>
  <c r="AQ52" i="6"/>
  <c r="AL52" i="6"/>
  <c r="AG52" i="6"/>
  <c r="AA52" i="6"/>
  <c r="V52" i="6"/>
  <c r="Q52" i="6"/>
  <c r="K52" i="6"/>
  <c r="AU52" i="6"/>
  <c r="AO52" i="6"/>
  <c r="AH52" i="6"/>
  <c r="Z52" i="6"/>
  <c r="S52" i="6"/>
  <c r="M52" i="6"/>
  <c r="AT52" i="6"/>
  <c r="AM52" i="6"/>
  <c r="AE52" i="6"/>
  <c r="Y52" i="6"/>
  <c r="R52" i="6"/>
  <c r="J52" i="6"/>
  <c r="AY52" i="6"/>
  <c r="AS52" i="6"/>
  <c r="AK52" i="6"/>
  <c r="AD52" i="6"/>
  <c r="W52" i="6"/>
  <c r="O52" i="6"/>
  <c r="I52" i="6"/>
  <c r="AX52" i="6"/>
  <c r="U52" i="6"/>
  <c r="AP52" i="6"/>
  <c r="N52" i="6"/>
  <c r="AI52" i="6"/>
  <c r="G52" i="6"/>
  <c r="AC52" i="6"/>
  <c r="AX57" i="6"/>
  <c r="AP57" i="6"/>
  <c r="AL57" i="6"/>
  <c r="AH57" i="6"/>
  <c r="AD57" i="6"/>
  <c r="V57" i="6"/>
  <c r="R57" i="6"/>
  <c r="N57" i="6"/>
  <c r="J57" i="6"/>
  <c r="AW57" i="6"/>
  <c r="AR57" i="6"/>
  <c r="AM57" i="6"/>
  <c r="AG57" i="6"/>
  <c r="AB57" i="6"/>
  <c r="W57" i="6"/>
  <c r="Q57" i="6"/>
  <c r="L57" i="6"/>
  <c r="G57" i="6"/>
  <c r="AV57" i="6"/>
  <c r="AQ57" i="6"/>
  <c r="AK57" i="6"/>
  <c r="AF57" i="6"/>
  <c r="AA57" i="6"/>
  <c r="U57" i="6"/>
  <c r="P57" i="6"/>
  <c r="K57" i="6"/>
  <c r="AS57" i="6"/>
  <c r="AI57" i="6"/>
  <c r="X57" i="6"/>
  <c r="M57" i="6"/>
  <c r="AZ57" i="6"/>
  <c r="AO57" i="6"/>
  <c r="AE57" i="6"/>
  <c r="T57" i="6"/>
  <c r="I57" i="6"/>
  <c r="AY57" i="6"/>
  <c r="AC57" i="6"/>
  <c r="S57" i="6"/>
  <c r="H57" i="6"/>
  <c r="O57" i="6"/>
  <c r="AU57" i="6"/>
  <c r="AJ57" i="6"/>
  <c r="Y57" i="6"/>
  <c r="AZ64" i="6"/>
  <c r="AV64" i="6"/>
  <c r="AR64" i="6"/>
  <c r="AN64" i="6"/>
  <c r="AJ64" i="6"/>
  <c r="AF64" i="6"/>
  <c r="AB64" i="6"/>
  <c r="X64" i="6"/>
  <c r="T64" i="6"/>
  <c r="P64" i="6"/>
  <c r="L64" i="6"/>
  <c r="H64" i="6"/>
  <c r="AU64" i="6"/>
  <c r="AP64" i="6"/>
  <c r="AK64" i="6"/>
  <c r="AE64" i="6"/>
  <c r="Z64" i="6"/>
  <c r="U64" i="6"/>
  <c r="O64" i="6"/>
  <c r="J64" i="6"/>
  <c r="AW64" i="6"/>
  <c r="AO64" i="6"/>
  <c r="AH64" i="6"/>
  <c r="AT64" i="6"/>
  <c r="AM64" i="6"/>
  <c r="AG64" i="6"/>
  <c r="Y64" i="6"/>
  <c r="R64" i="6"/>
  <c r="K64" i="6"/>
  <c r="AY64" i="6"/>
  <c r="AS64" i="6"/>
  <c r="AL64" i="6"/>
  <c r="AD64" i="6"/>
  <c r="W64" i="6"/>
  <c r="Q64" i="6"/>
  <c r="I64" i="6"/>
  <c r="AI64" i="6"/>
  <c r="S64" i="6"/>
  <c r="AC64" i="6"/>
  <c r="N64" i="6"/>
  <c r="AX64" i="6"/>
  <c r="AA64" i="6"/>
  <c r="M64" i="6"/>
  <c r="AQ64" i="6"/>
  <c r="V64" i="6"/>
  <c r="G64" i="6"/>
  <c r="AX67" i="6"/>
  <c r="AT67" i="6"/>
  <c r="AP67" i="6"/>
  <c r="AL67" i="6"/>
  <c r="AH67" i="6"/>
  <c r="AD67" i="6"/>
  <c r="Z67" i="6"/>
  <c r="V67" i="6"/>
  <c r="R67" i="6"/>
  <c r="N67" i="6"/>
  <c r="J67" i="6"/>
  <c r="AV67" i="6"/>
  <c r="AQ67" i="6"/>
  <c r="AK67" i="6"/>
  <c r="AF67" i="6"/>
  <c r="AA67" i="6"/>
  <c r="U67" i="6"/>
  <c r="P67" i="6"/>
  <c r="K67" i="6"/>
  <c r="AZ67" i="6"/>
  <c r="AS67" i="6"/>
  <c r="AM67" i="6"/>
  <c r="AE67" i="6"/>
  <c r="X67" i="6"/>
  <c r="Q67" i="6"/>
  <c r="I67" i="6"/>
  <c r="AY67" i="6"/>
  <c r="AR67" i="6"/>
  <c r="AJ67" i="6"/>
  <c r="AC67" i="6"/>
  <c r="W67" i="6"/>
  <c r="O67" i="6"/>
  <c r="H67" i="6"/>
  <c r="AW67" i="6"/>
  <c r="AO67" i="6"/>
  <c r="AI67" i="6"/>
  <c r="AB67" i="6"/>
  <c r="T67" i="6"/>
  <c r="M67" i="6"/>
  <c r="G67" i="6"/>
  <c r="AN67" i="6"/>
  <c r="L67" i="6"/>
  <c r="AG67" i="6"/>
  <c r="Y67" i="6"/>
  <c r="AU67" i="6"/>
  <c r="S67" i="6"/>
  <c r="AZ70" i="6"/>
  <c r="AV70" i="6"/>
  <c r="AR70" i="6"/>
  <c r="AN70" i="6"/>
  <c r="AJ70" i="6"/>
  <c r="AF70" i="6"/>
  <c r="AB70" i="6"/>
  <c r="X70" i="6"/>
  <c r="T70" i="6"/>
  <c r="P70" i="6"/>
  <c r="L70" i="6"/>
  <c r="H70" i="6"/>
  <c r="AW70" i="6"/>
  <c r="AQ70" i="6"/>
  <c r="AL70" i="6"/>
  <c r="AG70" i="6"/>
  <c r="AA70" i="6"/>
  <c r="V70" i="6"/>
  <c r="Q70" i="6"/>
  <c r="K70" i="6"/>
  <c r="AX70" i="6"/>
  <c r="AP70" i="6"/>
  <c r="AI70" i="6"/>
  <c r="AC70" i="6"/>
  <c r="U70" i="6"/>
  <c r="N70" i="6"/>
  <c r="G70" i="6"/>
  <c r="AU70" i="6"/>
  <c r="AO70" i="6"/>
  <c r="AH70" i="6"/>
  <c r="Z70" i="6"/>
  <c r="S70" i="6"/>
  <c r="M70" i="6"/>
  <c r="AT70" i="6"/>
  <c r="AM70" i="6"/>
  <c r="AE70" i="6"/>
  <c r="Y70" i="6"/>
  <c r="R70" i="6"/>
  <c r="J70" i="6"/>
  <c r="AS70" i="6"/>
  <c r="O70" i="6"/>
  <c r="AK70" i="6"/>
  <c r="I70" i="6"/>
  <c r="AD70" i="6"/>
  <c r="W70" i="6"/>
  <c r="AY70" i="6"/>
  <c r="AX73" i="6"/>
  <c r="AT73" i="6"/>
  <c r="AP73" i="6"/>
  <c r="AL73" i="6"/>
  <c r="AH73" i="6"/>
  <c r="AD73" i="6"/>
  <c r="Z73" i="6"/>
  <c r="V73" i="6"/>
  <c r="R73" i="6"/>
  <c r="N73" i="6"/>
  <c r="J73" i="6"/>
  <c r="AW73" i="6"/>
  <c r="AR73" i="6"/>
  <c r="AM73" i="6"/>
  <c r="AG73" i="6"/>
  <c r="AB73" i="6"/>
  <c r="W73" i="6"/>
  <c r="Q73" i="6"/>
  <c r="L73" i="6"/>
  <c r="G73" i="6"/>
  <c r="AU73" i="6"/>
  <c r="AN73" i="6"/>
  <c r="AF73" i="6"/>
  <c r="Y73" i="6"/>
  <c r="S73" i="6"/>
  <c r="K73" i="6"/>
  <c r="AZ73" i="6"/>
  <c r="AS73" i="6"/>
  <c r="AK73" i="6"/>
  <c r="AE73" i="6"/>
  <c r="X73" i="6"/>
  <c r="P73" i="6"/>
  <c r="I73" i="6"/>
  <c r="AY73" i="6"/>
  <c r="AQ73" i="6"/>
  <c r="AJ73" i="6"/>
  <c r="AC73" i="6"/>
  <c r="U73" i="6"/>
  <c r="O73" i="6"/>
  <c r="H73" i="6"/>
  <c r="AV73" i="6"/>
  <c r="T73" i="6"/>
  <c r="AO73" i="6"/>
  <c r="M73" i="6"/>
  <c r="AI73" i="6"/>
  <c r="AA73" i="6"/>
  <c r="AY77" i="6"/>
  <c r="AU77" i="6"/>
  <c r="AQ77" i="6"/>
  <c r="AM77" i="6"/>
  <c r="AI77" i="6"/>
  <c r="AE77" i="6"/>
  <c r="AA77" i="6"/>
  <c r="W77" i="6"/>
  <c r="S77" i="6"/>
  <c r="O77" i="6"/>
  <c r="K77" i="6"/>
  <c r="G77" i="6"/>
  <c r="AX77" i="6"/>
  <c r="AS77" i="6"/>
  <c r="AN77" i="6"/>
  <c r="AH77" i="6"/>
  <c r="AC77" i="6"/>
  <c r="X77" i="6"/>
  <c r="R77" i="6"/>
  <c r="M77" i="6"/>
  <c r="H77" i="6"/>
  <c r="AZ77" i="6"/>
  <c r="AR77" i="6"/>
  <c r="AK77" i="6"/>
  <c r="AD77" i="6"/>
  <c r="V77" i="6"/>
  <c r="P77" i="6"/>
  <c r="I77" i="6"/>
  <c r="AV77" i="6"/>
  <c r="AO77" i="6"/>
  <c r="AG77" i="6"/>
  <c r="Z77" i="6"/>
  <c r="T77" i="6"/>
  <c r="L77" i="6"/>
  <c r="AT77" i="6"/>
  <c r="AF77" i="6"/>
  <c r="Q77" i="6"/>
  <c r="AP77" i="6"/>
  <c r="AB77" i="6"/>
  <c r="N77" i="6"/>
  <c r="AL77" i="6"/>
  <c r="Y77" i="6"/>
  <c r="J77" i="6"/>
  <c r="AJ77" i="6"/>
  <c r="U77" i="6"/>
  <c r="AW77" i="6"/>
  <c r="AY81" i="6"/>
  <c r="AU81" i="6"/>
  <c r="AQ81" i="6"/>
  <c r="AM81" i="6"/>
  <c r="AI81" i="6"/>
  <c r="AE81" i="6"/>
  <c r="AA81" i="6"/>
  <c r="W81" i="6"/>
  <c r="S81" i="6"/>
  <c r="O81" i="6"/>
  <c r="K81" i="6"/>
  <c r="G81" i="6"/>
  <c r="AX81" i="6"/>
  <c r="AS81" i="6"/>
  <c r="AN81" i="6"/>
  <c r="AH81" i="6"/>
  <c r="AC81" i="6"/>
  <c r="X81" i="6"/>
  <c r="R81" i="6"/>
  <c r="M81" i="6"/>
  <c r="H81" i="6"/>
  <c r="AW81" i="6"/>
  <c r="AR81" i="6"/>
  <c r="AL81" i="6"/>
  <c r="AG81" i="6"/>
  <c r="AB81" i="6"/>
  <c r="V81" i="6"/>
  <c r="Q81" i="6"/>
  <c r="L81" i="6"/>
  <c r="AV81" i="6"/>
  <c r="AP81" i="6"/>
  <c r="AK81" i="6"/>
  <c r="AF81" i="6"/>
  <c r="Z81" i="6"/>
  <c r="U81" i="6"/>
  <c r="P81" i="6"/>
  <c r="J81" i="6"/>
  <c r="AO81" i="6"/>
  <c r="T81" i="6"/>
  <c r="AZ81" i="6"/>
  <c r="AD81" i="6"/>
  <c r="I81" i="6"/>
  <c r="AT81" i="6"/>
  <c r="AJ81" i="6"/>
  <c r="Y81" i="6"/>
  <c r="N81" i="6"/>
  <c r="AX85" i="6"/>
  <c r="AT85" i="6"/>
  <c r="AP85" i="6"/>
  <c r="AL85" i="6"/>
  <c r="AY85" i="6"/>
  <c r="AS85" i="6"/>
  <c r="AN85" i="6"/>
  <c r="AI85" i="6"/>
  <c r="AE85" i="6"/>
  <c r="AA85" i="6"/>
  <c r="W85" i="6"/>
  <c r="S85" i="6"/>
  <c r="O85" i="6"/>
  <c r="K85" i="6"/>
  <c r="G85" i="6"/>
  <c r="AZ85" i="6"/>
  <c r="AR85" i="6"/>
  <c r="AK85" i="6"/>
  <c r="AF85" i="6"/>
  <c r="Z85" i="6"/>
  <c r="U85" i="6"/>
  <c r="P85" i="6"/>
  <c r="J85" i="6"/>
  <c r="AW85" i="6"/>
  <c r="AQ85" i="6"/>
  <c r="AJ85" i="6"/>
  <c r="AD85" i="6"/>
  <c r="Y85" i="6"/>
  <c r="T85" i="6"/>
  <c r="N85" i="6"/>
  <c r="I85" i="6"/>
  <c r="AV85" i="6"/>
  <c r="AO85" i="6"/>
  <c r="AH85" i="6"/>
  <c r="AC85" i="6"/>
  <c r="X85" i="6"/>
  <c r="R85" i="6"/>
  <c r="M85" i="6"/>
  <c r="H85" i="6"/>
  <c r="AB85" i="6"/>
  <c r="AM85" i="6"/>
  <c r="Q85" i="6"/>
  <c r="AG85" i="6"/>
  <c r="V85" i="6"/>
  <c r="L85" i="6"/>
  <c r="AU85" i="6"/>
  <c r="AZ89" i="6"/>
  <c r="AV89" i="6"/>
  <c r="AR89" i="6"/>
  <c r="AN89" i="6"/>
  <c r="AJ89" i="6"/>
  <c r="AF89" i="6"/>
  <c r="AB89" i="6"/>
  <c r="AX89" i="6"/>
  <c r="AT89" i="6"/>
  <c r="AP89" i="6"/>
  <c r="AL89" i="6"/>
  <c r="AH89" i="6"/>
  <c r="AD89" i="6"/>
  <c r="Z89" i="6"/>
  <c r="V89" i="6"/>
  <c r="R89" i="6"/>
  <c r="N89" i="6"/>
  <c r="J89" i="6"/>
  <c r="AY89" i="6"/>
  <c r="AQ89" i="6"/>
  <c r="AI89" i="6"/>
  <c r="AA89" i="6"/>
  <c r="U89" i="6"/>
  <c r="P89" i="6"/>
  <c r="K89" i="6"/>
  <c r="AS89" i="6"/>
  <c r="AG89" i="6"/>
  <c r="X89" i="6"/>
  <c r="Q89" i="6"/>
  <c r="I89" i="6"/>
  <c r="AO89" i="6"/>
  <c r="AE89" i="6"/>
  <c r="W89" i="6"/>
  <c r="O89" i="6"/>
  <c r="H89" i="6"/>
  <c r="AW89" i="6"/>
  <c r="AM89" i="6"/>
  <c r="AC89" i="6"/>
  <c r="T89" i="6"/>
  <c r="M89" i="6"/>
  <c r="G89" i="6"/>
  <c r="AU89" i="6"/>
  <c r="L89" i="6"/>
  <c r="Y89" i="6"/>
  <c r="S89" i="6"/>
  <c r="AK89" i="6"/>
  <c r="AZ12" i="6"/>
  <c r="AV12" i="6"/>
  <c r="AR12" i="6"/>
  <c r="AN12" i="6"/>
  <c r="AJ12" i="6"/>
  <c r="AF12" i="6"/>
  <c r="AB12" i="6"/>
  <c r="X12" i="6"/>
  <c r="T12" i="6"/>
  <c r="P12" i="6"/>
  <c r="L12" i="6"/>
  <c r="H12" i="6"/>
  <c r="AX12" i="6"/>
  <c r="AT12" i="6"/>
  <c r="AP12" i="6"/>
  <c r="AL12" i="6"/>
  <c r="AH12" i="6"/>
  <c r="AD12" i="6"/>
  <c r="Z12" i="6"/>
  <c r="V12" i="6"/>
  <c r="R12" i="6"/>
  <c r="N12" i="6"/>
  <c r="J12" i="6"/>
  <c r="F26" i="6"/>
  <c r="F52" i="6"/>
  <c r="F73" i="6"/>
  <c r="I10" i="6"/>
  <c r="Q10" i="6"/>
  <c r="Y10" i="6"/>
  <c r="AG10" i="6"/>
  <c r="AO10" i="6"/>
  <c r="AW10" i="6"/>
  <c r="G12" i="6"/>
  <c r="O12" i="6"/>
  <c r="W12" i="6"/>
  <c r="AE12" i="6"/>
  <c r="AM12" i="6"/>
  <c r="AU12" i="6"/>
  <c r="K14" i="6"/>
  <c r="S14" i="6"/>
  <c r="AA14" i="6"/>
  <c r="AI14" i="6"/>
  <c r="AQ14" i="6"/>
  <c r="AY14" i="6"/>
  <c r="M15" i="6"/>
  <c r="U15" i="6"/>
  <c r="AC15" i="6"/>
  <c r="AK15" i="6"/>
  <c r="AS15" i="6"/>
  <c r="G16" i="6"/>
  <c r="O16" i="6"/>
  <c r="W16" i="6"/>
  <c r="AH16" i="6"/>
  <c r="AR16" i="6"/>
  <c r="M19" i="6"/>
  <c r="X19" i="6"/>
  <c r="AH19" i="6"/>
  <c r="AS19" i="6"/>
  <c r="V22" i="6"/>
  <c r="AQ22" i="6"/>
  <c r="R23" i="6"/>
  <c r="AN23" i="6"/>
  <c r="X26" i="6"/>
  <c r="AT26" i="6"/>
  <c r="U27" i="6"/>
  <c r="AP27" i="6"/>
  <c r="AA30" i="6"/>
  <c r="AV30" i="6"/>
  <c r="X31" i="6"/>
  <c r="AS31" i="6"/>
  <c r="H34" i="6"/>
  <c r="AD34" i="6"/>
  <c r="AY34" i="6"/>
  <c r="R36" i="6"/>
  <c r="AM36" i="6"/>
  <c r="N37" i="6"/>
  <c r="AJ37" i="6"/>
  <c r="K38" i="6"/>
  <c r="AF38" i="6"/>
  <c r="V41" i="6"/>
  <c r="AR41" i="6"/>
  <c r="S42" i="6"/>
  <c r="AN42" i="6"/>
  <c r="AD45" i="6"/>
  <c r="P46" i="6"/>
  <c r="AV46" i="6"/>
  <c r="AM47" i="6"/>
  <c r="AB41" i="6"/>
  <c r="AW41" i="6"/>
  <c r="X42" i="6"/>
  <c r="AV42" i="6"/>
  <c r="AL45" i="6"/>
  <c r="X46" i="6"/>
  <c r="J47" i="6"/>
  <c r="AW47" i="6"/>
  <c r="N50" i="6"/>
  <c r="AY17" i="6"/>
  <c r="AU17" i="6"/>
  <c r="AQ17" i="6"/>
  <c r="AM17" i="6"/>
  <c r="AI17" i="6"/>
  <c r="AE17" i="6"/>
  <c r="AA17" i="6"/>
  <c r="W17" i="6"/>
  <c r="S17" i="6"/>
  <c r="O17" i="6"/>
  <c r="K17" i="6"/>
  <c r="G17" i="6"/>
  <c r="AW20" i="6"/>
  <c r="AS20" i="6"/>
  <c r="AO20" i="6"/>
  <c r="AK20" i="6"/>
  <c r="AG20" i="6"/>
  <c r="AC20" i="6"/>
  <c r="Y20" i="6"/>
  <c r="U20" i="6"/>
  <c r="Q20" i="6"/>
  <c r="M20" i="6"/>
  <c r="I20" i="6"/>
  <c r="AW24" i="6"/>
  <c r="AS24" i="6"/>
  <c r="AO24" i="6"/>
  <c r="AK24" i="6"/>
  <c r="AG24" i="6"/>
  <c r="AC24" i="6"/>
  <c r="Y24" i="6"/>
  <c r="U24" i="6"/>
  <c r="Q24" i="6"/>
  <c r="M24" i="6"/>
  <c r="I24" i="6"/>
  <c r="AW28" i="6"/>
  <c r="AS28" i="6"/>
  <c r="AO28" i="6"/>
  <c r="AK28" i="6"/>
  <c r="AG28" i="6"/>
  <c r="AC28" i="6"/>
  <c r="Y28" i="6"/>
  <c r="U28" i="6"/>
  <c r="Q28" i="6"/>
  <c r="M28" i="6"/>
  <c r="I28" i="6"/>
  <c r="AW32" i="6"/>
  <c r="AS32" i="6"/>
  <c r="AO32" i="6"/>
  <c r="AK32" i="6"/>
  <c r="AG32" i="6"/>
  <c r="AC32" i="6"/>
  <c r="Y32" i="6"/>
  <c r="U32" i="6"/>
  <c r="Q32" i="6"/>
  <c r="M32" i="6"/>
  <c r="I32" i="6"/>
  <c r="AY35" i="6"/>
  <c r="AU35" i="6"/>
  <c r="AQ35" i="6"/>
  <c r="AM35" i="6"/>
  <c r="AI35" i="6"/>
  <c r="AE35" i="6"/>
  <c r="AA35" i="6"/>
  <c r="W35" i="6"/>
  <c r="S35" i="6"/>
  <c r="O35" i="6"/>
  <c r="K35" i="6"/>
  <c r="G35" i="6"/>
  <c r="AW40" i="6"/>
  <c r="AS40" i="6"/>
  <c r="AO40" i="6"/>
  <c r="AK40" i="6"/>
  <c r="AG40" i="6"/>
  <c r="AC40" i="6"/>
  <c r="Y40" i="6"/>
  <c r="U40" i="6"/>
  <c r="Q40" i="6"/>
  <c r="M40" i="6"/>
  <c r="I40" i="6"/>
  <c r="AW43" i="6"/>
  <c r="AS43" i="6"/>
  <c r="AO43" i="6"/>
  <c r="AK43" i="6"/>
  <c r="AG43" i="6"/>
  <c r="AC43" i="6"/>
  <c r="Y43" i="6"/>
  <c r="U43" i="6"/>
  <c r="Q43" i="6"/>
  <c r="M43" i="6"/>
  <c r="I43" i="6"/>
  <c r="AY43" i="6"/>
  <c r="AU43" i="6"/>
  <c r="AQ43" i="6"/>
  <c r="AM43" i="6"/>
  <c r="AI43" i="6"/>
  <c r="AE43" i="6"/>
  <c r="AA43" i="6"/>
  <c r="W43" i="6"/>
  <c r="S43" i="6"/>
  <c r="O43" i="6"/>
  <c r="K43" i="6"/>
  <c r="G43" i="6"/>
  <c r="AX49" i="6"/>
  <c r="AT49" i="6"/>
  <c r="AP49" i="6"/>
  <c r="AL49" i="6"/>
  <c r="AH49" i="6"/>
  <c r="AD49" i="6"/>
  <c r="Z49" i="6"/>
  <c r="V49" i="6"/>
  <c r="R49" i="6"/>
  <c r="N49" i="6"/>
  <c r="J49" i="6"/>
  <c r="AV49" i="6"/>
  <c r="AQ49" i="6"/>
  <c r="AK49" i="6"/>
  <c r="AF49" i="6"/>
  <c r="AA49" i="6"/>
  <c r="U49" i="6"/>
  <c r="P49" i="6"/>
  <c r="K49" i="6"/>
  <c r="AY49" i="6"/>
  <c r="AR49" i="6"/>
  <c r="AJ49" i="6"/>
  <c r="AC49" i="6"/>
  <c r="W49" i="6"/>
  <c r="O49" i="6"/>
  <c r="H49" i="6"/>
  <c r="AU49" i="6"/>
  <c r="AN49" i="6"/>
  <c r="AG49" i="6"/>
  <c r="Y49" i="6"/>
  <c r="S49" i="6"/>
  <c r="L49" i="6"/>
  <c r="AZ54" i="6"/>
  <c r="AV54" i="6"/>
  <c r="AR54" i="6"/>
  <c r="AN54" i="6"/>
  <c r="AJ54" i="6"/>
  <c r="AF54" i="6"/>
  <c r="AB54" i="6"/>
  <c r="X54" i="6"/>
  <c r="T54" i="6"/>
  <c r="P54" i="6"/>
  <c r="L54" i="6"/>
  <c r="H54" i="6"/>
  <c r="AU54" i="6"/>
  <c r="AP54" i="6"/>
  <c r="AK54" i="6"/>
  <c r="AE54" i="6"/>
  <c r="Z54" i="6"/>
  <c r="U54" i="6"/>
  <c r="O54" i="6"/>
  <c r="J54" i="6"/>
  <c r="AW54" i="6"/>
  <c r="AO54" i="6"/>
  <c r="AH54" i="6"/>
  <c r="AA54" i="6"/>
  <c r="S54" i="6"/>
  <c r="M54" i="6"/>
  <c r="AT54" i="6"/>
  <c r="AM54" i="6"/>
  <c r="AG54" i="6"/>
  <c r="Y54" i="6"/>
  <c r="R54" i="6"/>
  <c r="K54" i="6"/>
  <c r="AY54" i="6"/>
  <c r="AS54" i="6"/>
  <c r="AL54" i="6"/>
  <c r="AD54" i="6"/>
  <c r="W54" i="6"/>
  <c r="Q54" i="6"/>
  <c r="I54" i="6"/>
  <c r="AZ56" i="6"/>
  <c r="AV56" i="6"/>
  <c r="AR56" i="6"/>
  <c r="AJ56" i="6"/>
  <c r="AF56" i="6"/>
  <c r="AB56" i="6"/>
  <c r="X56" i="6"/>
  <c r="T56" i="6"/>
  <c r="P56" i="6"/>
  <c r="L56" i="6"/>
  <c r="H56" i="6"/>
  <c r="AU56" i="6"/>
  <c r="AP56" i="6"/>
  <c r="AK56" i="6"/>
  <c r="AE56" i="6"/>
  <c r="U56" i="6"/>
  <c r="O56" i="6"/>
  <c r="J56" i="6"/>
  <c r="AY56" i="6"/>
  <c r="AT56" i="6"/>
  <c r="AO56" i="6"/>
  <c r="AI56" i="6"/>
  <c r="AD56" i="6"/>
  <c r="Y56" i="6"/>
  <c r="S56" i="6"/>
  <c r="N56" i="6"/>
  <c r="I56" i="6"/>
  <c r="AW56" i="6"/>
  <c r="AL56" i="6"/>
  <c r="AA56" i="6"/>
  <c r="Q56" i="6"/>
  <c r="AH56" i="6"/>
  <c r="W56" i="6"/>
  <c r="M56" i="6"/>
  <c r="AQ56" i="6"/>
  <c r="AG56" i="6"/>
  <c r="V56" i="6"/>
  <c r="K56" i="6"/>
  <c r="AX59" i="6"/>
  <c r="AT59" i="6"/>
  <c r="AP59" i="6"/>
  <c r="AL59" i="6"/>
  <c r="AH59" i="6"/>
  <c r="AD59" i="6"/>
  <c r="Z59" i="6"/>
  <c r="V59" i="6"/>
  <c r="R59" i="6"/>
  <c r="N59" i="6"/>
  <c r="J59" i="6"/>
  <c r="AV59" i="6"/>
  <c r="AQ59" i="6"/>
  <c r="AK59" i="6"/>
  <c r="AF59" i="6"/>
  <c r="AA59" i="6"/>
  <c r="U59" i="6"/>
  <c r="P59" i="6"/>
  <c r="K59" i="6"/>
  <c r="AZ59" i="6"/>
  <c r="AU59" i="6"/>
  <c r="AO59" i="6"/>
  <c r="AJ59" i="6"/>
  <c r="AE59" i="6"/>
  <c r="Y59" i="6"/>
  <c r="T59" i="6"/>
  <c r="O59" i="6"/>
  <c r="I59" i="6"/>
  <c r="AW59" i="6"/>
  <c r="AM59" i="6"/>
  <c r="AB59" i="6"/>
  <c r="Q59" i="6"/>
  <c r="G59" i="6"/>
  <c r="AS59" i="6"/>
  <c r="AI59" i="6"/>
  <c r="X59" i="6"/>
  <c r="M59" i="6"/>
  <c r="AR59" i="6"/>
  <c r="AG59" i="6"/>
  <c r="W59" i="6"/>
  <c r="L59" i="6"/>
  <c r="AX61" i="6"/>
  <c r="AT61" i="6"/>
  <c r="AP61" i="6"/>
  <c r="AL61" i="6"/>
  <c r="AH61" i="6"/>
  <c r="AD61" i="6"/>
  <c r="Z61" i="6"/>
  <c r="V61" i="6"/>
  <c r="R61" i="6"/>
  <c r="N61" i="6"/>
  <c r="J61" i="6"/>
  <c r="AZ61" i="6"/>
  <c r="AU61" i="6"/>
  <c r="AO61" i="6"/>
  <c r="AJ61" i="6"/>
  <c r="AE61" i="6"/>
  <c r="Y61" i="6"/>
  <c r="T61" i="6"/>
  <c r="O61" i="6"/>
  <c r="I61" i="6"/>
  <c r="AY61" i="6"/>
  <c r="AS61" i="6"/>
  <c r="AN61" i="6"/>
  <c r="AI61" i="6"/>
  <c r="AC61" i="6"/>
  <c r="X61" i="6"/>
  <c r="S61" i="6"/>
  <c r="M61" i="6"/>
  <c r="H61" i="6"/>
  <c r="AQ61" i="6"/>
  <c r="AF61" i="6"/>
  <c r="U61" i="6"/>
  <c r="K61" i="6"/>
  <c r="AW61" i="6"/>
  <c r="AM61" i="6"/>
  <c r="AB61" i="6"/>
  <c r="Q61" i="6"/>
  <c r="G61" i="6"/>
  <c r="AV61" i="6"/>
  <c r="AK61" i="6"/>
  <c r="AA61" i="6"/>
  <c r="P61" i="6"/>
  <c r="AX63" i="6"/>
  <c r="AT63" i="6"/>
  <c r="AP63" i="6"/>
  <c r="AL63" i="6"/>
  <c r="AH63" i="6"/>
  <c r="AY63" i="6"/>
  <c r="AS63" i="6"/>
  <c r="AN63" i="6"/>
  <c r="AI63" i="6"/>
  <c r="AD63" i="6"/>
  <c r="Z63" i="6"/>
  <c r="V63" i="6"/>
  <c r="R63" i="6"/>
  <c r="N63" i="6"/>
  <c r="J63" i="6"/>
  <c r="AW63" i="6"/>
  <c r="AQ63" i="6"/>
  <c r="AJ63" i="6"/>
  <c r="AC63" i="6"/>
  <c r="X63" i="6"/>
  <c r="S63" i="6"/>
  <c r="M63" i="6"/>
  <c r="H63" i="6"/>
  <c r="AV63" i="6"/>
  <c r="AO63" i="6"/>
  <c r="AG63" i="6"/>
  <c r="AB63" i="6"/>
  <c r="W63" i="6"/>
  <c r="Q63" i="6"/>
  <c r="L63" i="6"/>
  <c r="G63" i="6"/>
  <c r="AZ63" i="6"/>
  <c r="AK63" i="6"/>
  <c r="Y63" i="6"/>
  <c r="O63" i="6"/>
  <c r="AU63" i="6"/>
  <c r="AF63" i="6"/>
  <c r="U63" i="6"/>
  <c r="K63" i="6"/>
  <c r="AR63" i="6"/>
  <c r="AE63" i="6"/>
  <c r="T63" i="6"/>
  <c r="I63" i="6"/>
  <c r="AZ66" i="6"/>
  <c r="AV66" i="6"/>
  <c r="AR66" i="6"/>
  <c r="AN66" i="6"/>
  <c r="AJ66" i="6"/>
  <c r="AF66" i="6"/>
  <c r="AB66" i="6"/>
  <c r="X66" i="6"/>
  <c r="T66" i="6"/>
  <c r="P66" i="6"/>
  <c r="L66" i="6"/>
  <c r="H66" i="6"/>
  <c r="AY66" i="6"/>
  <c r="AT66" i="6"/>
  <c r="AO66" i="6"/>
  <c r="AI66" i="6"/>
  <c r="AD66" i="6"/>
  <c r="Y66" i="6"/>
  <c r="S66" i="6"/>
  <c r="N66" i="6"/>
  <c r="I66" i="6"/>
  <c r="AW66" i="6"/>
  <c r="AP66" i="6"/>
  <c r="AH66" i="6"/>
  <c r="AA66" i="6"/>
  <c r="U66" i="6"/>
  <c r="M66" i="6"/>
  <c r="AU66" i="6"/>
  <c r="AM66" i="6"/>
  <c r="AG66" i="6"/>
  <c r="Z66" i="6"/>
  <c r="R66" i="6"/>
  <c r="K66" i="6"/>
  <c r="AS66" i="6"/>
  <c r="AL66" i="6"/>
  <c r="AE66" i="6"/>
  <c r="W66" i="6"/>
  <c r="Q66" i="6"/>
  <c r="J66" i="6"/>
  <c r="AC66" i="6"/>
  <c r="AX66" i="6"/>
  <c r="V66" i="6"/>
  <c r="AQ66" i="6"/>
  <c r="O66" i="6"/>
  <c r="AX69" i="6"/>
  <c r="AT69" i="6"/>
  <c r="AP69" i="6"/>
  <c r="AL69" i="6"/>
  <c r="AH69" i="6"/>
  <c r="AD69" i="6"/>
  <c r="Z69" i="6"/>
  <c r="V69" i="6"/>
  <c r="R69" i="6"/>
  <c r="N69" i="6"/>
  <c r="J69" i="6"/>
  <c r="AZ69" i="6"/>
  <c r="AU69" i="6"/>
  <c r="AO69" i="6"/>
  <c r="AJ69" i="6"/>
  <c r="AE69" i="6"/>
  <c r="Y69" i="6"/>
  <c r="T69" i="6"/>
  <c r="O69" i="6"/>
  <c r="I69" i="6"/>
  <c r="AS69" i="6"/>
  <c r="AM69" i="6"/>
  <c r="AF69" i="6"/>
  <c r="X69" i="6"/>
  <c r="Q69" i="6"/>
  <c r="K69" i="6"/>
  <c r="AY69" i="6"/>
  <c r="AR69" i="6"/>
  <c r="AK69" i="6"/>
  <c r="AC69" i="6"/>
  <c r="W69" i="6"/>
  <c r="P69" i="6"/>
  <c r="H69" i="6"/>
  <c r="AW69" i="6"/>
  <c r="AQ69" i="6"/>
  <c r="AI69" i="6"/>
  <c r="AB69" i="6"/>
  <c r="U69" i="6"/>
  <c r="M69" i="6"/>
  <c r="G69" i="6"/>
  <c r="AG69" i="6"/>
  <c r="AA69" i="6"/>
  <c r="AV69" i="6"/>
  <c r="S69" i="6"/>
  <c r="AZ72" i="6"/>
  <c r="AV72" i="6"/>
  <c r="AR72" i="6"/>
  <c r="AN72" i="6"/>
  <c r="AJ72" i="6"/>
  <c r="AF72" i="6"/>
  <c r="AB72" i="6"/>
  <c r="X72" i="6"/>
  <c r="T72" i="6"/>
  <c r="P72" i="6"/>
  <c r="L72" i="6"/>
  <c r="H72" i="6"/>
  <c r="AU72" i="6"/>
  <c r="AP72" i="6"/>
  <c r="AK72" i="6"/>
  <c r="AE72" i="6"/>
  <c r="Z72" i="6"/>
  <c r="U72" i="6"/>
  <c r="O72" i="6"/>
  <c r="J72" i="6"/>
  <c r="AX72" i="6"/>
  <c r="AQ72" i="6"/>
  <c r="AI72" i="6"/>
  <c r="AC72" i="6"/>
  <c r="V72" i="6"/>
  <c r="N72" i="6"/>
  <c r="G72" i="6"/>
  <c r="AW72" i="6"/>
  <c r="AO72" i="6"/>
  <c r="AH72" i="6"/>
  <c r="AA72" i="6"/>
  <c r="S72" i="6"/>
  <c r="M72" i="6"/>
  <c r="AT72" i="6"/>
  <c r="AM72" i="6"/>
  <c r="AG72" i="6"/>
  <c r="Y72" i="6"/>
  <c r="R72" i="6"/>
  <c r="K72" i="6"/>
  <c r="AL72" i="6"/>
  <c r="I72" i="6"/>
  <c r="AD72" i="6"/>
  <c r="AY72" i="6"/>
  <c r="W72" i="6"/>
  <c r="AW76" i="6"/>
  <c r="AS76" i="6"/>
  <c r="AO76" i="6"/>
  <c r="AK76" i="6"/>
  <c r="AG76" i="6"/>
  <c r="AC76" i="6"/>
  <c r="Y76" i="6"/>
  <c r="U76" i="6"/>
  <c r="Q76" i="6"/>
  <c r="M76" i="6"/>
  <c r="I76" i="6"/>
  <c r="AV76" i="6"/>
  <c r="AQ76" i="6"/>
  <c r="AL76" i="6"/>
  <c r="AF76" i="6"/>
  <c r="AA76" i="6"/>
  <c r="V76" i="6"/>
  <c r="P76" i="6"/>
  <c r="K76" i="6"/>
  <c r="AU76" i="6"/>
  <c r="AN76" i="6"/>
  <c r="AH76" i="6"/>
  <c r="Z76" i="6"/>
  <c r="S76" i="6"/>
  <c r="L76" i="6"/>
  <c r="AY76" i="6"/>
  <c r="AR76" i="6"/>
  <c r="AJ76" i="6"/>
  <c r="AD76" i="6"/>
  <c r="W76" i="6"/>
  <c r="O76" i="6"/>
  <c r="H76" i="6"/>
  <c r="AX76" i="6"/>
  <c r="AI76" i="6"/>
  <c r="T76" i="6"/>
  <c r="G76" i="6"/>
  <c r="AT76" i="6"/>
  <c r="AE76" i="6"/>
  <c r="R76" i="6"/>
  <c r="AP76" i="6"/>
  <c r="AB76" i="6"/>
  <c r="N76" i="6"/>
  <c r="X76" i="6"/>
  <c r="J76" i="6"/>
  <c r="AZ76" i="6"/>
  <c r="AZ86" i="6"/>
  <c r="AV86" i="6"/>
  <c r="AR86" i="6"/>
  <c r="AN86" i="6"/>
  <c r="AJ86" i="6"/>
  <c r="AF86" i="6"/>
  <c r="AB86" i="6"/>
  <c r="X86" i="6"/>
  <c r="T86" i="6"/>
  <c r="P86" i="6"/>
  <c r="L86" i="6"/>
  <c r="H86" i="6"/>
  <c r="AU86" i="6"/>
  <c r="AP86" i="6"/>
  <c r="AK86" i="6"/>
  <c r="AE86" i="6"/>
  <c r="Z86" i="6"/>
  <c r="U86" i="6"/>
  <c r="O86" i="6"/>
  <c r="J86" i="6"/>
  <c r="AW86" i="6"/>
  <c r="AO86" i="6"/>
  <c r="AH86" i="6"/>
  <c r="AA86" i="6"/>
  <c r="S86" i="6"/>
  <c r="M86" i="6"/>
  <c r="AT86" i="6"/>
  <c r="AM86" i="6"/>
  <c r="AG86" i="6"/>
  <c r="Y86" i="6"/>
  <c r="R86" i="6"/>
  <c r="K86" i="6"/>
  <c r="AY86" i="6"/>
  <c r="AS86" i="6"/>
  <c r="AL86" i="6"/>
  <c r="AD86" i="6"/>
  <c r="W86" i="6"/>
  <c r="Q86" i="6"/>
  <c r="I86" i="6"/>
  <c r="AI86" i="6"/>
  <c r="G86" i="6"/>
  <c r="AX86" i="6"/>
  <c r="V86" i="6"/>
  <c r="AQ86" i="6"/>
  <c r="AC86" i="6"/>
  <c r="N86" i="6"/>
  <c r="AX90" i="6"/>
  <c r="AT90" i="6"/>
  <c r="AP90" i="6"/>
  <c r="AL90" i="6"/>
  <c r="AH90" i="6"/>
  <c r="AD90" i="6"/>
  <c r="Z90" i="6"/>
  <c r="V90" i="6"/>
  <c r="R90" i="6"/>
  <c r="N90" i="6"/>
  <c r="J90" i="6"/>
  <c r="AZ90" i="6"/>
  <c r="AV90" i="6"/>
  <c r="AR90" i="6"/>
  <c r="AN90" i="6"/>
  <c r="AJ90" i="6"/>
  <c r="AF90" i="6"/>
  <c r="AB90" i="6"/>
  <c r="X90" i="6"/>
  <c r="T90" i="6"/>
  <c r="P90" i="6"/>
  <c r="L90" i="6"/>
  <c r="H90" i="6"/>
  <c r="AS90" i="6"/>
  <c r="AK90" i="6"/>
  <c r="AC90" i="6"/>
  <c r="U90" i="6"/>
  <c r="M90" i="6"/>
  <c r="AY90" i="6"/>
  <c r="AO90" i="6"/>
  <c r="AE90" i="6"/>
  <c r="S90" i="6"/>
  <c r="I90" i="6"/>
  <c r="AW90" i="6"/>
  <c r="AM90" i="6"/>
  <c r="AA90" i="6"/>
  <c r="Q90" i="6"/>
  <c r="G90" i="6"/>
  <c r="AU90" i="6"/>
  <c r="AI90" i="6"/>
  <c r="Y90" i="6"/>
  <c r="O90" i="6"/>
  <c r="AQ90" i="6"/>
  <c r="W90" i="6"/>
  <c r="AG90" i="6"/>
  <c r="K90" i="6"/>
  <c r="F86" i="6"/>
  <c r="J8" i="6"/>
  <c r="N8" i="6"/>
  <c r="R8" i="6"/>
  <c r="V8" i="6"/>
  <c r="Z8" i="6"/>
  <c r="AD8" i="6"/>
  <c r="AH8" i="6"/>
  <c r="AL8" i="6"/>
  <c r="AP8" i="6"/>
  <c r="AT8" i="6"/>
  <c r="H11" i="6"/>
  <c r="L11" i="6"/>
  <c r="P11" i="6"/>
  <c r="T11" i="6"/>
  <c r="X11" i="6"/>
  <c r="AB11" i="6"/>
  <c r="AF11" i="6"/>
  <c r="AJ11" i="6"/>
  <c r="AN11" i="6"/>
  <c r="AR11" i="6"/>
  <c r="AV11" i="6"/>
  <c r="H17" i="6"/>
  <c r="M17" i="6"/>
  <c r="R17" i="6"/>
  <c r="X17" i="6"/>
  <c r="AC17" i="6"/>
  <c r="AH17" i="6"/>
  <c r="AN17" i="6"/>
  <c r="AS17" i="6"/>
  <c r="AX17" i="6"/>
  <c r="H20" i="6"/>
  <c r="N20" i="6"/>
  <c r="S20" i="6"/>
  <c r="X20" i="6"/>
  <c r="AD20" i="6"/>
  <c r="AI20" i="6"/>
  <c r="AN20" i="6"/>
  <c r="AT20" i="6"/>
  <c r="AY20" i="6"/>
  <c r="K24" i="6"/>
  <c r="P24" i="6"/>
  <c r="V24" i="6"/>
  <c r="AA24" i="6"/>
  <c r="AF24" i="6"/>
  <c r="AL24" i="6"/>
  <c r="AQ24" i="6"/>
  <c r="AV24" i="6"/>
  <c r="H28" i="6"/>
  <c r="N28" i="6"/>
  <c r="S28" i="6"/>
  <c r="X28" i="6"/>
  <c r="AD28" i="6"/>
  <c r="AI28" i="6"/>
  <c r="AN28" i="6"/>
  <c r="AT28" i="6"/>
  <c r="AY28" i="6"/>
  <c r="K32" i="6"/>
  <c r="P32" i="6"/>
  <c r="V32" i="6"/>
  <c r="AA32" i="6"/>
  <c r="AF32" i="6"/>
  <c r="AL32" i="6"/>
  <c r="AQ32" i="6"/>
  <c r="AV32" i="6"/>
  <c r="L35" i="6"/>
  <c r="Q35" i="6"/>
  <c r="V35" i="6"/>
  <c r="AB35" i="6"/>
  <c r="AG35" i="6"/>
  <c r="AL35" i="6"/>
  <c r="AR35" i="6"/>
  <c r="AW35" i="6"/>
  <c r="K40" i="6"/>
  <c r="P40" i="6"/>
  <c r="V40" i="6"/>
  <c r="AA40" i="6"/>
  <c r="AF40" i="6"/>
  <c r="AL40" i="6"/>
  <c r="AQ40" i="6"/>
  <c r="AV40" i="6"/>
  <c r="L43" i="6"/>
  <c r="T43" i="6"/>
  <c r="AB43" i="6"/>
  <c r="AJ43" i="6"/>
  <c r="AR43" i="6"/>
  <c r="AZ43" i="6"/>
  <c r="G49" i="6"/>
  <c r="T49" i="6"/>
  <c r="AI49" i="6"/>
  <c r="AW49" i="6"/>
  <c r="AC54" i="6"/>
  <c r="AM56" i="6"/>
  <c r="AC59" i="6"/>
  <c r="W61" i="6"/>
  <c r="P63" i="6"/>
  <c r="AK66" i="6"/>
  <c r="L69" i="6"/>
  <c r="G40" i="6"/>
  <c r="L40" i="6"/>
  <c r="R40" i="6"/>
  <c r="W40" i="6"/>
  <c r="AB40" i="6"/>
  <c r="AH40" i="6"/>
  <c r="AM40" i="6"/>
  <c r="AR40" i="6"/>
  <c r="AX40" i="6"/>
  <c r="N43" i="6"/>
  <c r="V43" i="6"/>
  <c r="AD43" i="6"/>
  <c r="AL43" i="6"/>
  <c r="AT43" i="6"/>
  <c r="I49" i="6"/>
  <c r="X49" i="6"/>
  <c r="AM49" i="6"/>
  <c r="AZ49" i="6"/>
  <c r="G54" i="6"/>
  <c r="AI54" i="6"/>
  <c r="G56" i="6"/>
  <c r="AX56" i="6"/>
  <c r="AN59" i="6"/>
  <c r="AG61" i="6"/>
  <c r="AA63" i="6"/>
  <c r="AN69" i="6"/>
  <c r="Q72" i="6"/>
  <c r="H24" i="6"/>
  <c r="N24" i="6"/>
  <c r="S24" i="6"/>
  <c r="X24" i="6"/>
  <c r="AD24" i="6"/>
  <c r="AI24" i="6"/>
  <c r="AN24" i="6"/>
  <c r="AT24" i="6"/>
  <c r="AY24" i="6"/>
  <c r="K28" i="6"/>
  <c r="P28" i="6"/>
  <c r="V28" i="6"/>
  <c r="AA28" i="6"/>
  <c r="AF28" i="6"/>
  <c r="AL28" i="6"/>
  <c r="AQ28" i="6"/>
  <c r="AV28" i="6"/>
  <c r="H32" i="6"/>
  <c r="N32" i="6"/>
  <c r="S32" i="6"/>
  <c r="X32" i="6"/>
  <c r="AD32" i="6"/>
  <c r="AI32" i="6"/>
  <c r="AN32" i="6"/>
  <c r="AT32" i="6"/>
  <c r="AY32" i="6"/>
  <c r="I35" i="6"/>
  <c r="N35" i="6"/>
  <c r="T35" i="6"/>
  <c r="Y35" i="6"/>
  <c r="AD35" i="6"/>
  <c r="AJ35" i="6"/>
  <c r="AO35" i="6"/>
  <c r="AT35" i="6"/>
  <c r="AZ35" i="6"/>
  <c r="H40" i="6"/>
  <c r="N40" i="6"/>
  <c r="S40" i="6"/>
  <c r="X40" i="6"/>
  <c r="AD40" i="6"/>
  <c r="AI40" i="6"/>
  <c r="AN40" i="6"/>
  <c r="AT40" i="6"/>
  <c r="AY40" i="6"/>
  <c r="H43" i="6"/>
  <c r="P43" i="6"/>
  <c r="X43" i="6"/>
  <c r="AF43" i="6"/>
  <c r="AN43" i="6"/>
  <c r="AV43" i="6"/>
  <c r="M49" i="6"/>
  <c r="AB49" i="6"/>
  <c r="AO49" i="6"/>
  <c r="N54" i="6"/>
  <c r="AQ54" i="6"/>
  <c r="H59" i="6"/>
  <c r="AY59" i="6"/>
  <c r="AR61" i="6"/>
  <c r="AM63" i="6"/>
  <c r="AS72" i="6"/>
  <c r="F38" i="6"/>
  <c r="F42" i="6"/>
  <c r="F46" i="6"/>
  <c r="F66" i="6"/>
  <c r="F23" i="6"/>
  <c r="F65" i="6"/>
  <c r="F8" i="6"/>
  <c r="F10" i="6"/>
  <c r="F12" i="6"/>
  <c r="F14" i="6"/>
  <c r="F21" i="6"/>
  <c r="F24" i="6"/>
  <c r="F29" i="6"/>
  <c r="F32" i="6"/>
  <c r="F36" i="6"/>
  <c r="F40" i="6"/>
  <c r="F44" i="6"/>
  <c r="F48" i="6"/>
  <c r="F67" i="6"/>
  <c r="F96" i="6"/>
  <c r="F20" i="6"/>
  <c r="F31" i="6"/>
  <c r="F34" i="6"/>
  <c r="F22" i="6"/>
  <c r="F30" i="6"/>
  <c r="F76" i="6"/>
  <c r="F63" i="6"/>
  <c r="F72" i="6"/>
  <c r="F74" i="6"/>
  <c r="F78" i="6"/>
  <c r="F81" i="6"/>
  <c r="F84" i="6"/>
  <c r="F89" i="6"/>
  <c r="F93" i="6"/>
  <c r="F99" i="6"/>
  <c r="F85" i="6"/>
  <c r="F87" i="6"/>
  <c r="F91" i="6"/>
  <c r="F94" i="6"/>
  <c r="F97" i="6"/>
  <c r="F98" i="6"/>
  <c r="AZ69" i="5" l="1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67" i="5"/>
  <c r="F66" i="5"/>
  <c r="F62" i="5"/>
  <c r="F61" i="5"/>
  <c r="F57" i="5"/>
  <c r="F56" i="5"/>
  <c r="F55" i="5"/>
  <c r="F54" i="5"/>
  <c r="F53" i="5"/>
  <c r="F52" i="5"/>
  <c r="F51" i="5"/>
  <c r="F50" i="5"/>
  <c r="F35" i="5"/>
  <c r="F34" i="5"/>
  <c r="F29" i="5"/>
  <c r="F28" i="5"/>
  <c r="F27" i="5"/>
  <c r="F22" i="5"/>
  <c r="F21" i="5"/>
  <c r="F20" i="5"/>
  <c r="F16" i="5"/>
  <c r="F15" i="5"/>
  <c r="F14" i="5"/>
  <c r="F13" i="5"/>
  <c r="F12" i="5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57" i="4"/>
  <c r="F56" i="4"/>
  <c r="F55" i="4"/>
  <c r="F50" i="4"/>
  <c r="F49" i="4"/>
  <c r="F48" i="4"/>
  <c r="F47" i="4"/>
  <c r="F43" i="4"/>
  <c r="F38" i="4"/>
  <c r="F35" i="4"/>
  <c r="F34" i="4"/>
  <c r="F33" i="4"/>
  <c r="F32" i="4"/>
  <c r="F31" i="4"/>
  <c r="F30" i="4"/>
  <c r="F29" i="4"/>
  <c r="F26" i="4"/>
  <c r="F23" i="4"/>
  <c r="F22" i="4"/>
  <c r="F20" i="4"/>
  <c r="F18" i="4"/>
  <c r="F17" i="4"/>
  <c r="F16" i="4"/>
  <c r="F15" i="4"/>
  <c r="F10" i="4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25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F33" i="8"/>
  <c r="F32" i="8"/>
  <c r="E31" i="8"/>
  <c r="F31" i="8" s="1"/>
  <c r="E30" i="8"/>
  <c r="F30" i="8" s="1"/>
  <c r="F29" i="8"/>
  <c r="E28" i="8"/>
  <c r="F28" i="8" s="1"/>
  <c r="E27" i="8"/>
  <c r="F27" i="8" s="1"/>
  <c r="F26" i="8"/>
  <c r="F25" i="8"/>
  <c r="E24" i="8"/>
  <c r="F24" i="8" s="1"/>
  <c r="E23" i="8"/>
  <c r="F23" i="8" s="1"/>
  <c r="F22" i="8"/>
  <c r="E21" i="8"/>
  <c r="F21" i="8" s="1"/>
  <c r="F20" i="8"/>
  <c r="F19" i="8"/>
  <c r="F18" i="8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E27" i="7"/>
  <c r="E25" i="7"/>
  <c r="E24" i="7"/>
  <c r="E23" i="7"/>
  <c r="E22" i="7"/>
  <c r="E21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7" i="6"/>
  <c r="E69" i="5"/>
  <c r="E68" i="5"/>
  <c r="E65" i="5"/>
  <c r="E64" i="5"/>
  <c r="E63" i="5"/>
  <c r="E60" i="5"/>
  <c r="E59" i="5"/>
  <c r="E58" i="5"/>
  <c r="E54" i="5"/>
  <c r="E53" i="5"/>
  <c r="E52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8" i="5" s="1"/>
  <c r="E7" i="5"/>
  <c r="E62" i="4"/>
  <c r="E61" i="4"/>
  <c r="E60" i="4"/>
  <c r="E59" i="4"/>
  <c r="E58" i="4"/>
  <c r="E57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7" i="4"/>
  <c r="E36" i="4"/>
  <c r="E33" i="4"/>
  <c r="E32" i="4"/>
  <c r="E31" i="4"/>
  <c r="E30" i="4"/>
  <c r="E28" i="4"/>
  <c r="E27" i="4"/>
  <c r="E26" i="4"/>
  <c r="E25" i="4"/>
  <c r="E24" i="4"/>
  <c r="E23" i="4"/>
  <c r="E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50" i="2"/>
  <c r="E49" i="2"/>
  <c r="E48" i="2"/>
  <c r="E44" i="2"/>
  <c r="E43" i="2"/>
  <c r="E42" i="2"/>
  <c r="E41" i="2"/>
  <c r="E40" i="2"/>
  <c r="E39" i="2"/>
  <c r="E38" i="2"/>
  <c r="E37" i="2"/>
  <c r="E36" i="2"/>
  <c r="E35" i="2"/>
  <c r="E34" i="2"/>
  <c r="E33" i="2"/>
  <c r="E30" i="2"/>
  <c r="E29" i="2"/>
  <c r="E28" i="2"/>
  <c r="E27" i="2"/>
  <c r="E26" i="2"/>
  <c r="E25" i="2"/>
  <c r="E24" i="2"/>
  <c r="E23" i="2"/>
  <c r="E22" i="2"/>
  <c r="E21" i="2"/>
  <c r="E20" i="2"/>
  <c r="E19" i="2"/>
  <c r="E14" i="2"/>
  <c r="E13" i="2"/>
  <c r="E12" i="2"/>
  <c r="E11" i="2"/>
  <c r="E10" i="2"/>
  <c r="E9" i="2"/>
  <c r="E8" i="2"/>
  <c r="E7" i="2"/>
  <c r="F22" i="9" l="1"/>
  <c r="AZ22" i="9"/>
  <c r="AV22" i="9"/>
  <c r="AR22" i="9"/>
  <c r="AN22" i="9"/>
  <c r="AJ22" i="9"/>
  <c r="AU22" i="9"/>
  <c r="AP22" i="9"/>
  <c r="AK22" i="9"/>
  <c r="AF22" i="9"/>
  <c r="AB22" i="9"/>
  <c r="X22" i="9"/>
  <c r="T22" i="9"/>
  <c r="P22" i="9"/>
  <c r="L22" i="9"/>
  <c r="H22" i="9"/>
  <c r="AW22" i="9"/>
  <c r="AO22" i="9"/>
  <c r="AH22" i="9"/>
  <c r="AC22" i="9"/>
  <c r="W22" i="9"/>
  <c r="R22" i="9"/>
  <c r="M22" i="9"/>
  <c r="G22" i="9"/>
  <c r="AT22" i="9"/>
  <c r="AM22" i="9"/>
  <c r="AG22" i="9"/>
  <c r="AA22" i="9"/>
  <c r="V22" i="9"/>
  <c r="Q22" i="9"/>
  <c r="K22" i="9"/>
  <c r="AY22" i="9"/>
  <c r="AS22" i="9"/>
  <c r="AL22" i="9"/>
  <c r="AE22" i="9"/>
  <c r="Z22" i="9"/>
  <c r="U22" i="9"/>
  <c r="O22" i="9"/>
  <c r="J22" i="9"/>
  <c r="AD22" i="9"/>
  <c r="I22" i="9"/>
  <c r="AQ22" i="9"/>
  <c r="S22" i="9"/>
  <c r="AI22" i="9"/>
  <c r="N22" i="9"/>
  <c r="AX22" i="9"/>
  <c r="Y22" i="9"/>
  <c r="F7" i="9"/>
  <c r="AZ7" i="9"/>
  <c r="AV7" i="9"/>
  <c r="AR7" i="9"/>
  <c r="AN7" i="9"/>
  <c r="AJ7" i="9"/>
  <c r="AF7" i="9"/>
  <c r="AB7" i="9"/>
  <c r="X7" i="9"/>
  <c r="T7" i="9"/>
  <c r="P7" i="9"/>
  <c r="L7" i="9"/>
  <c r="H7" i="9"/>
  <c r="AY7" i="9"/>
  <c r="AU7" i="9"/>
  <c r="AQ7" i="9"/>
  <c r="AM7" i="9"/>
  <c r="AI7" i="9"/>
  <c r="AE7" i="9"/>
  <c r="AA7" i="9"/>
  <c r="W7" i="9"/>
  <c r="S7" i="9"/>
  <c r="O7" i="9"/>
  <c r="K7" i="9"/>
  <c r="G7" i="9"/>
  <c r="AX7" i="9"/>
  <c r="AP7" i="9"/>
  <c r="AH7" i="9"/>
  <c r="Z7" i="9"/>
  <c r="R7" i="9"/>
  <c r="J7" i="9"/>
  <c r="AO7" i="9"/>
  <c r="Q7" i="9"/>
  <c r="Y7" i="9"/>
  <c r="AT7" i="9"/>
  <c r="AL7" i="9"/>
  <c r="AD7" i="9"/>
  <c r="V7" i="9"/>
  <c r="N7" i="9"/>
  <c r="AS7" i="9"/>
  <c r="AK7" i="9"/>
  <c r="AC7" i="9"/>
  <c r="U7" i="9"/>
  <c r="M7" i="9"/>
  <c r="AW7" i="9"/>
  <c r="AG7" i="9"/>
  <c r="I7" i="9"/>
  <c r="F11" i="9"/>
  <c r="AZ11" i="9"/>
  <c r="AV11" i="9"/>
  <c r="AR11" i="9"/>
  <c r="AN11" i="9"/>
  <c r="AJ11" i="9"/>
  <c r="AF11" i="9"/>
  <c r="AB11" i="9"/>
  <c r="X11" i="9"/>
  <c r="T11" i="9"/>
  <c r="P11" i="9"/>
  <c r="L11" i="9"/>
  <c r="H11" i="9"/>
  <c r="AY11" i="9"/>
  <c r="AT11" i="9"/>
  <c r="AO11" i="9"/>
  <c r="AW11" i="9"/>
  <c r="AQ11" i="9"/>
  <c r="AL11" i="9"/>
  <c r="AG11" i="9"/>
  <c r="AA11" i="9"/>
  <c r="V11" i="9"/>
  <c r="Q11" i="9"/>
  <c r="K11" i="9"/>
  <c r="AU11" i="9"/>
  <c r="AP11" i="9"/>
  <c r="AK11" i="9"/>
  <c r="AE11" i="9"/>
  <c r="Z11" i="9"/>
  <c r="U11" i="9"/>
  <c r="O11" i="9"/>
  <c r="J11" i="9"/>
  <c r="AI11" i="9"/>
  <c r="Y11" i="9"/>
  <c r="N11" i="9"/>
  <c r="AX11" i="9"/>
  <c r="M11" i="9"/>
  <c r="AS11" i="9"/>
  <c r="AD11" i="9"/>
  <c r="S11" i="9"/>
  <c r="I11" i="9"/>
  <c r="AM11" i="9"/>
  <c r="AC11" i="9"/>
  <c r="R11" i="9"/>
  <c r="G11" i="9"/>
  <c r="AH11" i="9"/>
  <c r="W11" i="9"/>
  <c r="F15" i="9"/>
  <c r="AZ15" i="9"/>
  <c r="AV15" i="9"/>
  <c r="AR15" i="9"/>
  <c r="AN15" i="9"/>
  <c r="AJ15" i="9"/>
  <c r="AF15" i="9"/>
  <c r="AB15" i="9"/>
  <c r="X15" i="9"/>
  <c r="T15" i="9"/>
  <c r="P15" i="9"/>
  <c r="L15" i="9"/>
  <c r="H15" i="9"/>
  <c r="AW15" i="9"/>
  <c r="AQ15" i="9"/>
  <c r="AL15" i="9"/>
  <c r="AG15" i="9"/>
  <c r="AA15" i="9"/>
  <c r="V15" i="9"/>
  <c r="Q15" i="9"/>
  <c r="K15" i="9"/>
  <c r="AY15" i="9"/>
  <c r="AT15" i="9"/>
  <c r="AO15" i="9"/>
  <c r="AI15" i="9"/>
  <c r="AD15" i="9"/>
  <c r="Y15" i="9"/>
  <c r="S15" i="9"/>
  <c r="N15" i="9"/>
  <c r="I15" i="9"/>
  <c r="AX15" i="9"/>
  <c r="AS15" i="9"/>
  <c r="AM15" i="9"/>
  <c r="AH15" i="9"/>
  <c r="AC15" i="9"/>
  <c r="W15" i="9"/>
  <c r="R15" i="9"/>
  <c r="M15" i="9"/>
  <c r="G15" i="9"/>
  <c r="AP15" i="9"/>
  <c r="U15" i="9"/>
  <c r="AK15" i="9"/>
  <c r="AE15" i="9"/>
  <c r="J15" i="9"/>
  <c r="AU15" i="9"/>
  <c r="Z15" i="9"/>
  <c r="O15" i="9"/>
  <c r="F19" i="9"/>
  <c r="AX19" i="9"/>
  <c r="AT19" i="9"/>
  <c r="AP19" i="9"/>
  <c r="AL19" i="9"/>
  <c r="AW19" i="9"/>
  <c r="AR19" i="9"/>
  <c r="AM19" i="9"/>
  <c r="AH19" i="9"/>
  <c r="AD19" i="9"/>
  <c r="AZ19" i="9"/>
  <c r="AU19" i="9"/>
  <c r="AO19" i="9"/>
  <c r="AJ19" i="9"/>
  <c r="AF19" i="9"/>
  <c r="AB19" i="9"/>
  <c r="X19" i="9"/>
  <c r="T19" i="9"/>
  <c r="P19" i="9"/>
  <c r="L19" i="9"/>
  <c r="H19" i="9"/>
  <c r="AY19" i="9"/>
  <c r="AN19" i="9"/>
  <c r="AE19" i="9"/>
  <c r="Y19" i="9"/>
  <c r="S19" i="9"/>
  <c r="N19" i="9"/>
  <c r="I19" i="9"/>
  <c r="AS19" i="9"/>
  <c r="AI19" i="9"/>
  <c r="AA19" i="9"/>
  <c r="V19" i="9"/>
  <c r="Q19" i="9"/>
  <c r="K19" i="9"/>
  <c r="AQ19" i="9"/>
  <c r="AG19" i="9"/>
  <c r="Z19" i="9"/>
  <c r="U19" i="9"/>
  <c r="O19" i="9"/>
  <c r="J19" i="9"/>
  <c r="AC19" i="9"/>
  <c r="G19" i="9"/>
  <c r="W19" i="9"/>
  <c r="AV19" i="9"/>
  <c r="R19" i="9"/>
  <c r="AK19" i="9"/>
  <c r="M19" i="9"/>
  <c r="F23" i="9"/>
  <c r="AX23" i="9"/>
  <c r="AT23" i="9"/>
  <c r="AP23" i="9"/>
  <c r="AL23" i="9"/>
  <c r="AH23" i="9"/>
  <c r="AD23" i="9"/>
  <c r="Z23" i="9"/>
  <c r="V23" i="9"/>
  <c r="R23" i="9"/>
  <c r="N23" i="9"/>
  <c r="J23" i="9"/>
  <c r="AW23" i="9"/>
  <c r="AR23" i="9"/>
  <c r="AM23" i="9"/>
  <c r="AG23" i="9"/>
  <c r="AB23" i="9"/>
  <c r="W23" i="9"/>
  <c r="Q23" i="9"/>
  <c r="L23" i="9"/>
  <c r="G23" i="9"/>
  <c r="AZ23" i="9"/>
  <c r="AS23" i="9"/>
  <c r="AK23" i="9"/>
  <c r="AE23" i="9"/>
  <c r="X23" i="9"/>
  <c r="P23" i="9"/>
  <c r="I23" i="9"/>
  <c r="AY23" i="9"/>
  <c r="AQ23" i="9"/>
  <c r="AJ23" i="9"/>
  <c r="AC23" i="9"/>
  <c r="U23" i="9"/>
  <c r="O23" i="9"/>
  <c r="H23" i="9"/>
  <c r="AV23" i="9"/>
  <c r="AO23" i="9"/>
  <c r="AI23" i="9"/>
  <c r="AA23" i="9"/>
  <c r="T23" i="9"/>
  <c r="M23" i="9"/>
  <c r="AN23" i="9"/>
  <c r="K23" i="9"/>
  <c r="Y23" i="9"/>
  <c r="AU23" i="9"/>
  <c r="S23" i="9"/>
  <c r="AF23" i="9"/>
  <c r="F10" i="9"/>
  <c r="AX10" i="9"/>
  <c r="AT10" i="9"/>
  <c r="AP10" i="9"/>
  <c r="AL10" i="9"/>
  <c r="AH10" i="9"/>
  <c r="AD10" i="9"/>
  <c r="Z10" i="9"/>
  <c r="V10" i="9"/>
  <c r="R10" i="9"/>
  <c r="N10" i="9"/>
  <c r="AZ10" i="9"/>
  <c r="AU10" i="9"/>
  <c r="AO10" i="9"/>
  <c r="AJ10" i="9"/>
  <c r="AE10" i="9"/>
  <c r="Y10" i="9"/>
  <c r="T10" i="9"/>
  <c r="O10" i="9"/>
  <c r="J10" i="9"/>
  <c r="AY10" i="9"/>
  <c r="AS10" i="9"/>
  <c r="AN10" i="9"/>
  <c r="AI10" i="9"/>
  <c r="AC10" i="9"/>
  <c r="X10" i="9"/>
  <c r="S10" i="9"/>
  <c r="M10" i="9"/>
  <c r="I10" i="9"/>
  <c r="AW10" i="9"/>
  <c r="AM10" i="9"/>
  <c r="AB10" i="9"/>
  <c r="Q10" i="9"/>
  <c r="H10" i="9"/>
  <c r="AA10" i="9"/>
  <c r="AR10" i="9"/>
  <c r="AG10" i="9"/>
  <c r="W10" i="9"/>
  <c r="L10" i="9"/>
  <c r="AQ10" i="9"/>
  <c r="AF10" i="9"/>
  <c r="U10" i="9"/>
  <c r="K10" i="9"/>
  <c r="AV10" i="9"/>
  <c r="AK10" i="9"/>
  <c r="P10" i="9"/>
  <c r="G10" i="9"/>
  <c r="F18" i="9"/>
  <c r="AX18" i="9"/>
  <c r="AT18" i="9"/>
  <c r="AP18" i="9"/>
  <c r="AL18" i="9"/>
  <c r="AH18" i="9"/>
  <c r="AD18" i="9"/>
  <c r="Z18" i="9"/>
  <c r="V18" i="9"/>
  <c r="R18" i="9"/>
  <c r="N18" i="9"/>
  <c r="J18" i="9"/>
  <c r="AW18" i="9"/>
  <c r="AR18" i="9"/>
  <c r="AM18" i="9"/>
  <c r="AG18" i="9"/>
  <c r="AB18" i="9"/>
  <c r="W18" i="9"/>
  <c r="Q18" i="9"/>
  <c r="L18" i="9"/>
  <c r="G18" i="9"/>
  <c r="AZ18" i="9"/>
  <c r="AU18" i="9"/>
  <c r="AO18" i="9"/>
  <c r="AJ18" i="9"/>
  <c r="AE18" i="9"/>
  <c r="Y18" i="9"/>
  <c r="T18" i="9"/>
  <c r="O18" i="9"/>
  <c r="I18" i="9"/>
  <c r="AY18" i="9"/>
  <c r="AS18" i="9"/>
  <c r="AN18" i="9"/>
  <c r="AI18" i="9"/>
  <c r="AC18" i="9"/>
  <c r="X18" i="9"/>
  <c r="S18" i="9"/>
  <c r="M18" i="9"/>
  <c r="H18" i="9"/>
  <c r="AF18" i="9"/>
  <c r="K18" i="9"/>
  <c r="AA18" i="9"/>
  <c r="AQ18" i="9"/>
  <c r="U18" i="9"/>
  <c r="AK18" i="9"/>
  <c r="P18" i="9"/>
  <c r="AV18" i="9"/>
  <c r="F8" i="9"/>
  <c r="AX8" i="9"/>
  <c r="AT8" i="9"/>
  <c r="AP8" i="9"/>
  <c r="AL8" i="9"/>
  <c r="AH8" i="9"/>
  <c r="AD8" i="9"/>
  <c r="Z8" i="9"/>
  <c r="V8" i="9"/>
  <c r="R8" i="9"/>
  <c r="N8" i="9"/>
  <c r="J8" i="9"/>
  <c r="AW8" i="9"/>
  <c r="AS8" i="9"/>
  <c r="AO8" i="9"/>
  <c r="AK8" i="9"/>
  <c r="AG8" i="9"/>
  <c r="AC8" i="9"/>
  <c r="Y8" i="9"/>
  <c r="U8" i="9"/>
  <c r="Q8" i="9"/>
  <c r="M8" i="9"/>
  <c r="I8" i="9"/>
  <c r="AZ8" i="9"/>
  <c r="AR8" i="9"/>
  <c r="AJ8" i="9"/>
  <c r="AB8" i="9"/>
  <c r="T8" i="9"/>
  <c r="L8" i="9"/>
  <c r="AY8" i="9"/>
  <c r="AA8" i="9"/>
  <c r="K8" i="9"/>
  <c r="AI8" i="9"/>
  <c r="AV8" i="9"/>
  <c r="AN8" i="9"/>
  <c r="AF8" i="9"/>
  <c r="X8" i="9"/>
  <c r="P8" i="9"/>
  <c r="H8" i="9"/>
  <c r="AU8" i="9"/>
  <c r="AM8" i="9"/>
  <c r="AE8" i="9"/>
  <c r="W8" i="9"/>
  <c r="O8" i="9"/>
  <c r="G8" i="9"/>
  <c r="AQ8" i="9"/>
  <c r="S8" i="9"/>
  <c r="F12" i="9"/>
  <c r="AX12" i="9"/>
  <c r="AT12" i="9"/>
  <c r="AP12" i="9"/>
  <c r="AL12" i="9"/>
  <c r="AH12" i="9"/>
  <c r="AD12" i="9"/>
  <c r="Z12" i="9"/>
  <c r="V12" i="9"/>
  <c r="R12" i="9"/>
  <c r="N12" i="9"/>
  <c r="J12" i="9"/>
  <c r="AV12" i="9"/>
  <c r="AQ12" i="9"/>
  <c r="AK12" i="9"/>
  <c r="AF12" i="9"/>
  <c r="AA12" i="9"/>
  <c r="U12" i="9"/>
  <c r="P12" i="9"/>
  <c r="K12" i="9"/>
  <c r="AY12" i="9"/>
  <c r="AS12" i="9"/>
  <c r="AN12" i="9"/>
  <c r="AI12" i="9"/>
  <c r="AC12" i="9"/>
  <c r="X12" i="9"/>
  <c r="S12" i="9"/>
  <c r="M12" i="9"/>
  <c r="H12" i="9"/>
  <c r="AW12" i="9"/>
  <c r="AR12" i="9"/>
  <c r="AM12" i="9"/>
  <c r="AG12" i="9"/>
  <c r="AB12" i="9"/>
  <c r="W12" i="9"/>
  <c r="Q12" i="9"/>
  <c r="L12" i="9"/>
  <c r="G12" i="9"/>
  <c r="AZ12" i="9"/>
  <c r="AE12" i="9"/>
  <c r="I12" i="9"/>
  <c r="AU12" i="9"/>
  <c r="AO12" i="9"/>
  <c r="T12" i="9"/>
  <c r="AJ12" i="9"/>
  <c r="O12" i="9"/>
  <c r="Y12" i="9"/>
  <c r="F16" i="9"/>
  <c r="AX16" i="9"/>
  <c r="AT16" i="9"/>
  <c r="AP16" i="9"/>
  <c r="AL16" i="9"/>
  <c r="AH16" i="9"/>
  <c r="AD16" i="9"/>
  <c r="Z16" i="9"/>
  <c r="V16" i="9"/>
  <c r="R16" i="9"/>
  <c r="N16" i="9"/>
  <c r="J16" i="9"/>
  <c r="AY16" i="9"/>
  <c r="AS16" i="9"/>
  <c r="AN16" i="9"/>
  <c r="AI16" i="9"/>
  <c r="AC16" i="9"/>
  <c r="X16" i="9"/>
  <c r="S16" i="9"/>
  <c r="M16" i="9"/>
  <c r="H16" i="9"/>
  <c r="AV16" i="9"/>
  <c r="AQ16" i="9"/>
  <c r="AK16" i="9"/>
  <c r="AF16" i="9"/>
  <c r="AA16" i="9"/>
  <c r="U16" i="9"/>
  <c r="P16" i="9"/>
  <c r="K16" i="9"/>
  <c r="AZ16" i="9"/>
  <c r="AU16" i="9"/>
  <c r="AO16" i="9"/>
  <c r="AJ16" i="9"/>
  <c r="AE16" i="9"/>
  <c r="Y16" i="9"/>
  <c r="T16" i="9"/>
  <c r="O16" i="9"/>
  <c r="I16" i="9"/>
  <c r="AM16" i="9"/>
  <c r="Q16" i="9"/>
  <c r="AG16" i="9"/>
  <c r="AW16" i="9"/>
  <c r="AB16" i="9"/>
  <c r="G16" i="9"/>
  <c r="AR16" i="9"/>
  <c r="W16" i="9"/>
  <c r="L16" i="9"/>
  <c r="F20" i="9"/>
  <c r="AZ20" i="9"/>
  <c r="AV20" i="9"/>
  <c r="AR20" i="9"/>
  <c r="AN20" i="9"/>
  <c r="AJ20" i="9"/>
  <c r="AF20" i="9"/>
  <c r="AB20" i="9"/>
  <c r="X20" i="9"/>
  <c r="T20" i="9"/>
  <c r="P20" i="9"/>
  <c r="L20" i="9"/>
  <c r="H20" i="9"/>
  <c r="AY20" i="9"/>
  <c r="AT20" i="9"/>
  <c r="AO20" i="9"/>
  <c r="AI20" i="9"/>
  <c r="AD20" i="9"/>
  <c r="Y20" i="9"/>
  <c r="S20" i="9"/>
  <c r="N20" i="9"/>
  <c r="I20" i="9"/>
  <c r="AX20" i="9"/>
  <c r="AS20" i="9"/>
  <c r="AM20" i="9"/>
  <c r="AW20" i="9"/>
  <c r="AQ20" i="9"/>
  <c r="AL20" i="9"/>
  <c r="AG20" i="9"/>
  <c r="AA20" i="9"/>
  <c r="V20" i="9"/>
  <c r="Q20" i="9"/>
  <c r="K20" i="9"/>
  <c r="AK20" i="9"/>
  <c r="Z20" i="9"/>
  <c r="O20" i="9"/>
  <c r="AU20" i="9"/>
  <c r="AE20" i="9"/>
  <c r="U20" i="9"/>
  <c r="J20" i="9"/>
  <c r="AP20" i="9"/>
  <c r="AC20" i="9"/>
  <c r="R20" i="9"/>
  <c r="G20" i="9"/>
  <c r="W20" i="9"/>
  <c r="M20" i="9"/>
  <c r="AH20" i="9"/>
  <c r="F24" i="9"/>
  <c r="AZ24" i="9"/>
  <c r="AV24" i="9"/>
  <c r="AR24" i="9"/>
  <c r="AN24" i="9"/>
  <c r="AJ24" i="9"/>
  <c r="AF24" i="9"/>
  <c r="AB24" i="9"/>
  <c r="X24" i="9"/>
  <c r="T24" i="9"/>
  <c r="P24" i="9"/>
  <c r="L24" i="9"/>
  <c r="H24" i="9"/>
  <c r="AY24" i="9"/>
  <c r="AT24" i="9"/>
  <c r="AO24" i="9"/>
  <c r="AI24" i="9"/>
  <c r="AD24" i="9"/>
  <c r="Y24" i="9"/>
  <c r="S24" i="9"/>
  <c r="N24" i="9"/>
  <c r="I24" i="9"/>
  <c r="AW24" i="9"/>
  <c r="AP24" i="9"/>
  <c r="AH24" i="9"/>
  <c r="AA24" i="9"/>
  <c r="U24" i="9"/>
  <c r="M24" i="9"/>
  <c r="AU24" i="9"/>
  <c r="AM24" i="9"/>
  <c r="AG24" i="9"/>
  <c r="Z24" i="9"/>
  <c r="R24" i="9"/>
  <c r="K24" i="9"/>
  <c r="AS24" i="9"/>
  <c r="AL24" i="9"/>
  <c r="AE24" i="9"/>
  <c r="W24" i="9"/>
  <c r="Q24" i="9"/>
  <c r="J24" i="9"/>
  <c r="AX24" i="9"/>
  <c r="V24" i="9"/>
  <c r="AK24" i="9"/>
  <c r="G24" i="9"/>
  <c r="AC24" i="9"/>
  <c r="O24" i="9"/>
  <c r="AQ24" i="9"/>
  <c r="F14" i="9"/>
  <c r="AX14" i="9"/>
  <c r="AT14" i="9"/>
  <c r="AP14" i="9"/>
  <c r="AL14" i="9"/>
  <c r="AH14" i="9"/>
  <c r="AD14" i="9"/>
  <c r="Z14" i="9"/>
  <c r="V14" i="9"/>
  <c r="R14" i="9"/>
  <c r="N14" i="9"/>
  <c r="J14" i="9"/>
  <c r="AZ14" i="9"/>
  <c r="AU14" i="9"/>
  <c r="AO14" i="9"/>
  <c r="AJ14" i="9"/>
  <c r="AE14" i="9"/>
  <c r="Y14" i="9"/>
  <c r="T14" i="9"/>
  <c r="O14" i="9"/>
  <c r="I14" i="9"/>
  <c r="AW14" i="9"/>
  <c r="AR14" i="9"/>
  <c r="AM14" i="9"/>
  <c r="AG14" i="9"/>
  <c r="AB14" i="9"/>
  <c r="W14" i="9"/>
  <c r="Q14" i="9"/>
  <c r="L14" i="9"/>
  <c r="G14" i="9"/>
  <c r="AV14" i="9"/>
  <c r="AQ14" i="9"/>
  <c r="AK14" i="9"/>
  <c r="AF14" i="9"/>
  <c r="AA14" i="9"/>
  <c r="U14" i="9"/>
  <c r="P14" i="9"/>
  <c r="K14" i="9"/>
  <c r="AS14" i="9"/>
  <c r="X14" i="9"/>
  <c r="S14" i="9"/>
  <c r="AI14" i="9"/>
  <c r="M14" i="9"/>
  <c r="AY14" i="9"/>
  <c r="AC14" i="9"/>
  <c r="H14" i="9"/>
  <c r="AN14" i="9"/>
  <c r="F9" i="9"/>
  <c r="AZ9" i="9"/>
  <c r="AV9" i="9"/>
  <c r="AR9" i="9"/>
  <c r="AN9" i="9"/>
  <c r="AJ9" i="9"/>
  <c r="AF9" i="9"/>
  <c r="AB9" i="9"/>
  <c r="X9" i="9"/>
  <c r="T9" i="9"/>
  <c r="P9" i="9"/>
  <c r="L9" i="9"/>
  <c r="H9" i="9"/>
  <c r="AY9" i="9"/>
  <c r="AU9" i="9"/>
  <c r="AQ9" i="9"/>
  <c r="AM9" i="9"/>
  <c r="AI9" i="9"/>
  <c r="AE9" i="9"/>
  <c r="AA9" i="9"/>
  <c r="W9" i="9"/>
  <c r="S9" i="9"/>
  <c r="O9" i="9"/>
  <c r="K9" i="9"/>
  <c r="G9" i="9"/>
  <c r="AT9" i="9"/>
  <c r="AL9" i="9"/>
  <c r="AD9" i="9"/>
  <c r="V9" i="9"/>
  <c r="N9" i="9"/>
  <c r="AK9" i="9"/>
  <c r="U9" i="9"/>
  <c r="AS9" i="9"/>
  <c r="AX9" i="9"/>
  <c r="AP9" i="9"/>
  <c r="AH9" i="9"/>
  <c r="Z9" i="9"/>
  <c r="R9" i="9"/>
  <c r="J9" i="9"/>
  <c r="AW9" i="9"/>
  <c r="AO9" i="9"/>
  <c r="AG9" i="9"/>
  <c r="Y9" i="9"/>
  <c r="Q9" i="9"/>
  <c r="I9" i="9"/>
  <c r="AC9" i="9"/>
  <c r="M9" i="9"/>
  <c r="F13" i="9"/>
  <c r="AZ13" i="9"/>
  <c r="AV13" i="9"/>
  <c r="AR13" i="9"/>
  <c r="AN13" i="9"/>
  <c r="AJ13" i="9"/>
  <c r="AF13" i="9"/>
  <c r="AB13" i="9"/>
  <c r="X13" i="9"/>
  <c r="T13" i="9"/>
  <c r="P13" i="9"/>
  <c r="L13" i="9"/>
  <c r="H13" i="9"/>
  <c r="AX13" i="9"/>
  <c r="AS13" i="9"/>
  <c r="AM13" i="9"/>
  <c r="AH13" i="9"/>
  <c r="AC13" i="9"/>
  <c r="W13" i="9"/>
  <c r="R13" i="9"/>
  <c r="M13" i="9"/>
  <c r="G13" i="9"/>
  <c r="AU13" i="9"/>
  <c r="AP13" i="9"/>
  <c r="AK13" i="9"/>
  <c r="AE13" i="9"/>
  <c r="Z13" i="9"/>
  <c r="U13" i="9"/>
  <c r="O13" i="9"/>
  <c r="J13" i="9"/>
  <c r="AY13" i="9"/>
  <c r="AT13" i="9"/>
  <c r="AO13" i="9"/>
  <c r="AI13" i="9"/>
  <c r="AD13" i="9"/>
  <c r="Y13" i="9"/>
  <c r="S13" i="9"/>
  <c r="N13" i="9"/>
  <c r="I13" i="9"/>
  <c r="AW13" i="9"/>
  <c r="AA13" i="9"/>
  <c r="AL13" i="9"/>
  <c r="Q13" i="9"/>
  <c r="AG13" i="9"/>
  <c r="K13" i="9"/>
  <c r="AQ13" i="9"/>
  <c r="V13" i="9"/>
  <c r="F17" i="9"/>
  <c r="AZ17" i="9"/>
  <c r="AV17" i="9"/>
  <c r="AR17" i="9"/>
  <c r="AN17" i="9"/>
  <c r="AJ17" i="9"/>
  <c r="AF17" i="9"/>
  <c r="AB17" i="9"/>
  <c r="X17" i="9"/>
  <c r="T17" i="9"/>
  <c r="P17" i="9"/>
  <c r="L17" i="9"/>
  <c r="H17" i="9"/>
  <c r="AU17" i="9"/>
  <c r="AP17" i="9"/>
  <c r="AK17" i="9"/>
  <c r="AE17" i="9"/>
  <c r="Z17" i="9"/>
  <c r="U17" i="9"/>
  <c r="O17" i="9"/>
  <c r="J17" i="9"/>
  <c r="AX17" i="9"/>
  <c r="AS17" i="9"/>
  <c r="AM17" i="9"/>
  <c r="AH17" i="9"/>
  <c r="AC17" i="9"/>
  <c r="W17" i="9"/>
  <c r="R17" i="9"/>
  <c r="M17" i="9"/>
  <c r="G17" i="9"/>
  <c r="AW17" i="9"/>
  <c r="AQ17" i="9"/>
  <c r="AL17" i="9"/>
  <c r="AG17" i="9"/>
  <c r="AA17" i="9"/>
  <c r="V17" i="9"/>
  <c r="Q17" i="9"/>
  <c r="K17" i="9"/>
  <c r="AI17" i="9"/>
  <c r="N17" i="9"/>
  <c r="AY17" i="9"/>
  <c r="AD17" i="9"/>
  <c r="AT17" i="9"/>
  <c r="Y17" i="9"/>
  <c r="AO17" i="9"/>
  <c r="S17" i="9"/>
  <c r="I17" i="9"/>
  <c r="F21" i="9"/>
  <c r="AX21" i="9"/>
  <c r="AT21" i="9"/>
  <c r="AP21" i="9"/>
  <c r="AL21" i="9"/>
  <c r="AH21" i="9"/>
  <c r="AD21" i="9"/>
  <c r="Z21" i="9"/>
  <c r="V21" i="9"/>
  <c r="R21" i="9"/>
  <c r="N21" i="9"/>
  <c r="J21" i="9"/>
  <c r="AV21" i="9"/>
  <c r="AQ21" i="9"/>
  <c r="AK21" i="9"/>
  <c r="AF21" i="9"/>
  <c r="AA21" i="9"/>
  <c r="U21" i="9"/>
  <c r="P21" i="9"/>
  <c r="K21" i="9"/>
  <c r="AZ21" i="9"/>
  <c r="AU21" i="9"/>
  <c r="AO21" i="9"/>
  <c r="AJ21" i="9"/>
  <c r="AE21" i="9"/>
  <c r="Y21" i="9"/>
  <c r="T21" i="9"/>
  <c r="O21" i="9"/>
  <c r="I21" i="9"/>
  <c r="AY21" i="9"/>
  <c r="AS21" i="9"/>
  <c r="AN21" i="9"/>
  <c r="AI21" i="9"/>
  <c r="AC21" i="9"/>
  <c r="X21" i="9"/>
  <c r="S21" i="9"/>
  <c r="M21" i="9"/>
  <c r="H21" i="9"/>
  <c r="AG21" i="9"/>
  <c r="L21" i="9"/>
  <c r="AR21" i="9"/>
  <c r="W21" i="9"/>
  <c r="AM21" i="9"/>
  <c r="Q21" i="9"/>
  <c r="AW21" i="9"/>
  <c r="AB21" i="9"/>
  <c r="G21" i="9"/>
  <c r="F25" i="9"/>
  <c r="AW25" i="9"/>
  <c r="AS25" i="9"/>
  <c r="AO25" i="9"/>
  <c r="AK25" i="9"/>
  <c r="AG25" i="9"/>
  <c r="AC25" i="9"/>
  <c r="AX25" i="9"/>
  <c r="AT25" i="9"/>
  <c r="AP25" i="9"/>
  <c r="AL25" i="9"/>
  <c r="AH25" i="9"/>
  <c r="AD25" i="9"/>
  <c r="Z25" i="9"/>
  <c r="V25" i="9"/>
  <c r="R25" i="9"/>
  <c r="N25" i="9"/>
  <c r="J25" i="9"/>
  <c r="AY25" i="9"/>
  <c r="AQ25" i="9"/>
  <c r="AI25" i="9"/>
  <c r="AA25" i="9"/>
  <c r="U25" i="9"/>
  <c r="P25" i="9"/>
  <c r="K25" i="9"/>
  <c r="AR25" i="9"/>
  <c r="AF25" i="9"/>
  <c r="X25" i="9"/>
  <c r="Q25" i="9"/>
  <c r="I25" i="9"/>
  <c r="AZ25" i="9"/>
  <c r="AN25" i="9"/>
  <c r="AE25" i="9"/>
  <c r="W25" i="9"/>
  <c r="O25" i="9"/>
  <c r="H25" i="9"/>
  <c r="AV25" i="9"/>
  <c r="AM25" i="9"/>
  <c r="AB25" i="9"/>
  <c r="T25" i="9"/>
  <c r="M25" i="9"/>
  <c r="G25" i="9"/>
  <c r="AJ25" i="9"/>
  <c r="S25" i="9"/>
  <c r="AU25" i="9"/>
  <c r="L25" i="9"/>
  <c r="Y25" i="9"/>
  <c r="F8" i="7"/>
  <c r="AX8" i="7"/>
  <c r="AT8" i="7"/>
  <c r="AP8" i="7"/>
  <c r="AL8" i="7"/>
  <c r="AH8" i="7"/>
  <c r="AD8" i="7"/>
  <c r="Z8" i="7"/>
  <c r="V8" i="7"/>
  <c r="R8" i="7"/>
  <c r="N8" i="7"/>
  <c r="J8" i="7"/>
  <c r="AW8" i="7"/>
  <c r="AS8" i="7"/>
  <c r="AO8" i="7"/>
  <c r="AK8" i="7"/>
  <c r="AG8" i="7"/>
  <c r="AC8" i="7"/>
  <c r="Y8" i="7"/>
  <c r="U8" i="7"/>
  <c r="Q8" i="7"/>
  <c r="M8" i="7"/>
  <c r="AU8" i="7"/>
  <c r="AM8" i="7"/>
  <c r="AE8" i="7"/>
  <c r="W8" i="7"/>
  <c r="O8" i="7"/>
  <c r="H8" i="7"/>
  <c r="AZ8" i="7"/>
  <c r="AR8" i="7"/>
  <c r="AJ8" i="7"/>
  <c r="AB8" i="7"/>
  <c r="T8" i="7"/>
  <c r="L8" i="7"/>
  <c r="G8" i="7"/>
  <c r="AY8" i="7"/>
  <c r="AQ8" i="7"/>
  <c r="AI8" i="7"/>
  <c r="AA8" i="7"/>
  <c r="S8" i="7"/>
  <c r="K8" i="7"/>
  <c r="AV8" i="7"/>
  <c r="AN8" i="7"/>
  <c r="AF8" i="7"/>
  <c r="X8" i="7"/>
  <c r="P8" i="7"/>
  <c r="I8" i="7"/>
  <c r="F24" i="7"/>
  <c r="AW24" i="7"/>
  <c r="AS24" i="7"/>
  <c r="AO24" i="7"/>
  <c r="AK24" i="7"/>
  <c r="AG24" i="7"/>
  <c r="AC24" i="7"/>
  <c r="Y24" i="7"/>
  <c r="U24" i="7"/>
  <c r="Q24" i="7"/>
  <c r="M24" i="7"/>
  <c r="I24" i="7"/>
  <c r="AV24" i="7"/>
  <c r="AQ24" i="7"/>
  <c r="AL24" i="7"/>
  <c r="AF24" i="7"/>
  <c r="AA24" i="7"/>
  <c r="V24" i="7"/>
  <c r="P24" i="7"/>
  <c r="K24" i="7"/>
  <c r="AZ24" i="7"/>
  <c r="AU24" i="7"/>
  <c r="AP24" i="7"/>
  <c r="AJ24" i="7"/>
  <c r="AE24" i="7"/>
  <c r="Z24" i="7"/>
  <c r="T24" i="7"/>
  <c r="O24" i="7"/>
  <c r="J24" i="7"/>
  <c r="AT24" i="7"/>
  <c r="AI24" i="7"/>
  <c r="X24" i="7"/>
  <c r="N24" i="7"/>
  <c r="AR24" i="7"/>
  <c r="AH24" i="7"/>
  <c r="W24" i="7"/>
  <c r="L24" i="7"/>
  <c r="AY24" i="7"/>
  <c r="AN24" i="7"/>
  <c r="AD24" i="7"/>
  <c r="S24" i="7"/>
  <c r="H24" i="7"/>
  <c r="AM24" i="7"/>
  <c r="AB24" i="7"/>
  <c r="R24" i="7"/>
  <c r="AX24" i="7"/>
  <c r="G24" i="7"/>
  <c r="F9" i="7"/>
  <c r="AZ9" i="7"/>
  <c r="AV9" i="7"/>
  <c r="AR9" i="7"/>
  <c r="AN9" i="7"/>
  <c r="AJ9" i="7"/>
  <c r="AF9" i="7"/>
  <c r="AB9" i="7"/>
  <c r="X9" i="7"/>
  <c r="T9" i="7"/>
  <c r="P9" i="7"/>
  <c r="L9" i="7"/>
  <c r="H9" i="7"/>
  <c r="AY9" i="7"/>
  <c r="AU9" i="7"/>
  <c r="AQ9" i="7"/>
  <c r="AM9" i="7"/>
  <c r="AI9" i="7"/>
  <c r="AE9" i="7"/>
  <c r="AA9" i="7"/>
  <c r="W9" i="7"/>
  <c r="S9" i="7"/>
  <c r="O9" i="7"/>
  <c r="K9" i="7"/>
  <c r="G9" i="7"/>
  <c r="AW9" i="7"/>
  <c r="AO9" i="7"/>
  <c r="AG9" i="7"/>
  <c r="Y9" i="7"/>
  <c r="Q9" i="7"/>
  <c r="I9" i="7"/>
  <c r="AT9" i="7"/>
  <c r="AL9" i="7"/>
  <c r="AD9" i="7"/>
  <c r="V9" i="7"/>
  <c r="N9" i="7"/>
  <c r="AS9" i="7"/>
  <c r="AK9" i="7"/>
  <c r="AC9" i="7"/>
  <c r="U9" i="7"/>
  <c r="M9" i="7"/>
  <c r="AX9" i="7"/>
  <c r="AP9" i="7"/>
  <c r="AH9" i="7"/>
  <c r="Z9" i="7"/>
  <c r="R9" i="7"/>
  <c r="J9" i="7"/>
  <c r="F13" i="7"/>
  <c r="AY13" i="7"/>
  <c r="AX13" i="7"/>
  <c r="AT13" i="7"/>
  <c r="AP13" i="7"/>
  <c r="AL13" i="7"/>
  <c r="AH13" i="7"/>
  <c r="AD13" i="7"/>
  <c r="Z13" i="7"/>
  <c r="V13" i="7"/>
  <c r="R13" i="7"/>
  <c r="N13" i="7"/>
  <c r="J13" i="7"/>
  <c r="AW13" i="7"/>
  <c r="AS13" i="7"/>
  <c r="AO13" i="7"/>
  <c r="AK13" i="7"/>
  <c r="AG13" i="7"/>
  <c r="AC13" i="7"/>
  <c r="Y13" i="7"/>
  <c r="U13" i="7"/>
  <c r="Q13" i="7"/>
  <c r="M13" i="7"/>
  <c r="I13" i="7"/>
  <c r="AU13" i="7"/>
  <c r="AM13" i="7"/>
  <c r="AE13" i="7"/>
  <c r="W13" i="7"/>
  <c r="O13" i="7"/>
  <c r="G13" i="7"/>
  <c r="AR13" i="7"/>
  <c r="AJ13" i="7"/>
  <c r="AB13" i="7"/>
  <c r="T13" i="7"/>
  <c r="L13" i="7"/>
  <c r="AZ13" i="7"/>
  <c r="AQ13" i="7"/>
  <c r="AI13" i="7"/>
  <c r="AA13" i="7"/>
  <c r="S13" i="7"/>
  <c r="K13" i="7"/>
  <c r="AV13" i="7"/>
  <c r="AN13" i="7"/>
  <c r="AF13" i="7"/>
  <c r="X13" i="7"/>
  <c r="P13" i="7"/>
  <c r="H13" i="7"/>
  <c r="F17" i="7"/>
  <c r="AW17" i="7"/>
  <c r="AS17" i="7"/>
  <c r="AO17" i="7"/>
  <c r="AK17" i="7"/>
  <c r="AG17" i="7"/>
  <c r="AC17" i="7"/>
  <c r="Y17" i="7"/>
  <c r="U17" i="7"/>
  <c r="Q17" i="7"/>
  <c r="M17" i="7"/>
  <c r="I17" i="7"/>
  <c r="AY17" i="7"/>
  <c r="AT17" i="7"/>
  <c r="AN17" i="7"/>
  <c r="AI17" i="7"/>
  <c r="AD17" i="7"/>
  <c r="X17" i="7"/>
  <c r="S17" i="7"/>
  <c r="N17" i="7"/>
  <c r="H17" i="7"/>
  <c r="AX17" i="7"/>
  <c r="AR17" i="7"/>
  <c r="AM17" i="7"/>
  <c r="AH17" i="7"/>
  <c r="AB17" i="7"/>
  <c r="W17" i="7"/>
  <c r="R17" i="7"/>
  <c r="L17" i="7"/>
  <c r="G17" i="7"/>
  <c r="AU17" i="7"/>
  <c r="AJ17" i="7"/>
  <c r="Z17" i="7"/>
  <c r="O17" i="7"/>
  <c r="AQ17" i="7"/>
  <c r="AF17" i="7"/>
  <c r="V17" i="7"/>
  <c r="K17" i="7"/>
  <c r="AZ17" i="7"/>
  <c r="AP17" i="7"/>
  <c r="AE17" i="7"/>
  <c r="T17" i="7"/>
  <c r="J17" i="7"/>
  <c r="AV17" i="7"/>
  <c r="AL17" i="7"/>
  <c r="AA17" i="7"/>
  <c r="P17" i="7"/>
  <c r="F21" i="7"/>
  <c r="AY21" i="7"/>
  <c r="AU21" i="7"/>
  <c r="AQ21" i="7"/>
  <c r="AM21" i="7"/>
  <c r="AI21" i="7"/>
  <c r="AE21" i="7"/>
  <c r="AA21" i="7"/>
  <c r="W21" i="7"/>
  <c r="S21" i="7"/>
  <c r="O21" i="7"/>
  <c r="K21" i="7"/>
  <c r="G21" i="7"/>
  <c r="AV21" i="7"/>
  <c r="AP21" i="7"/>
  <c r="AK21" i="7"/>
  <c r="AF21" i="7"/>
  <c r="Z21" i="7"/>
  <c r="U21" i="7"/>
  <c r="P21" i="7"/>
  <c r="J21" i="7"/>
  <c r="AZ21" i="7"/>
  <c r="AT21" i="7"/>
  <c r="AN21" i="7"/>
  <c r="AG21" i="7"/>
  <c r="Y21" i="7"/>
  <c r="R21" i="7"/>
  <c r="L21" i="7"/>
  <c r="AS21" i="7"/>
  <c r="AL21" i="7"/>
  <c r="AD21" i="7"/>
  <c r="X21" i="7"/>
  <c r="Q21" i="7"/>
  <c r="I21" i="7"/>
  <c r="AX21" i="7"/>
  <c r="AW21" i="7"/>
  <c r="AH21" i="7"/>
  <c r="T21" i="7"/>
  <c r="AR21" i="7"/>
  <c r="AC21" i="7"/>
  <c r="N21" i="7"/>
  <c r="AO21" i="7"/>
  <c r="AB21" i="7"/>
  <c r="M21" i="7"/>
  <c r="AJ21" i="7"/>
  <c r="V21" i="7"/>
  <c r="H21" i="7"/>
  <c r="F12" i="7"/>
  <c r="AZ12" i="7"/>
  <c r="AV12" i="7"/>
  <c r="AR12" i="7"/>
  <c r="AN12" i="7"/>
  <c r="AJ12" i="7"/>
  <c r="AF12" i="7"/>
  <c r="AB12" i="7"/>
  <c r="X12" i="7"/>
  <c r="T12" i="7"/>
  <c r="P12" i="7"/>
  <c r="L12" i="7"/>
  <c r="H12" i="7"/>
  <c r="AY12" i="7"/>
  <c r="AU12" i="7"/>
  <c r="AQ12" i="7"/>
  <c r="AM12" i="7"/>
  <c r="AI12" i="7"/>
  <c r="AE12" i="7"/>
  <c r="AA12" i="7"/>
  <c r="W12" i="7"/>
  <c r="S12" i="7"/>
  <c r="O12" i="7"/>
  <c r="K12" i="7"/>
  <c r="G12" i="7"/>
  <c r="AS12" i="7"/>
  <c r="AK12" i="7"/>
  <c r="AC12" i="7"/>
  <c r="U12" i="7"/>
  <c r="M12" i="7"/>
  <c r="AX12" i="7"/>
  <c r="AH12" i="7"/>
  <c r="Z12" i="7"/>
  <c r="R12" i="7"/>
  <c r="J12" i="7"/>
  <c r="AP12" i="7"/>
  <c r="AW12" i="7"/>
  <c r="AO12" i="7"/>
  <c r="AG12" i="7"/>
  <c r="Y12" i="7"/>
  <c r="Q12" i="7"/>
  <c r="I12" i="7"/>
  <c r="AT12" i="7"/>
  <c r="AL12" i="7"/>
  <c r="AD12" i="7"/>
  <c r="V12" i="7"/>
  <c r="N12" i="7"/>
  <c r="F10" i="7"/>
  <c r="AX10" i="7"/>
  <c r="AT10" i="7"/>
  <c r="AP10" i="7"/>
  <c r="AL10" i="7"/>
  <c r="AH10" i="7"/>
  <c r="AD10" i="7"/>
  <c r="Z10" i="7"/>
  <c r="V10" i="7"/>
  <c r="R10" i="7"/>
  <c r="N10" i="7"/>
  <c r="J10" i="7"/>
  <c r="AW10" i="7"/>
  <c r="AS10" i="7"/>
  <c r="AO10" i="7"/>
  <c r="AK10" i="7"/>
  <c r="AG10" i="7"/>
  <c r="AC10" i="7"/>
  <c r="Y10" i="7"/>
  <c r="U10" i="7"/>
  <c r="Q10" i="7"/>
  <c r="M10" i="7"/>
  <c r="I10" i="7"/>
  <c r="AY10" i="7"/>
  <c r="AQ10" i="7"/>
  <c r="AI10" i="7"/>
  <c r="AA10" i="7"/>
  <c r="S10" i="7"/>
  <c r="K10" i="7"/>
  <c r="AV10" i="7"/>
  <c r="AN10" i="7"/>
  <c r="AF10" i="7"/>
  <c r="X10" i="7"/>
  <c r="P10" i="7"/>
  <c r="H10" i="7"/>
  <c r="AU10" i="7"/>
  <c r="AM10" i="7"/>
  <c r="AE10" i="7"/>
  <c r="W10" i="7"/>
  <c r="O10" i="7"/>
  <c r="G10" i="7"/>
  <c r="AZ10" i="7"/>
  <c r="AR10" i="7"/>
  <c r="AJ10" i="7"/>
  <c r="AB10" i="7"/>
  <c r="T10" i="7"/>
  <c r="L10" i="7"/>
  <c r="F18" i="7"/>
  <c r="AY18" i="7"/>
  <c r="AU18" i="7"/>
  <c r="AQ18" i="7"/>
  <c r="AM18" i="7"/>
  <c r="AI18" i="7"/>
  <c r="AE18" i="7"/>
  <c r="AA18" i="7"/>
  <c r="W18" i="7"/>
  <c r="S18" i="7"/>
  <c r="O18" i="7"/>
  <c r="K18" i="7"/>
  <c r="G18" i="7"/>
  <c r="AV18" i="7"/>
  <c r="AP18" i="7"/>
  <c r="AK18" i="7"/>
  <c r="AF18" i="7"/>
  <c r="Z18" i="7"/>
  <c r="U18" i="7"/>
  <c r="P18" i="7"/>
  <c r="J18" i="7"/>
  <c r="AZ18" i="7"/>
  <c r="AT18" i="7"/>
  <c r="AO18" i="7"/>
  <c r="AJ18" i="7"/>
  <c r="AD18" i="7"/>
  <c r="Y18" i="7"/>
  <c r="T18" i="7"/>
  <c r="N18" i="7"/>
  <c r="I18" i="7"/>
  <c r="AR18" i="7"/>
  <c r="AG18" i="7"/>
  <c r="V18" i="7"/>
  <c r="L18" i="7"/>
  <c r="AX18" i="7"/>
  <c r="AN18" i="7"/>
  <c r="AC18" i="7"/>
  <c r="R18" i="7"/>
  <c r="H18" i="7"/>
  <c r="AW18" i="7"/>
  <c r="AL18" i="7"/>
  <c r="AB18" i="7"/>
  <c r="Q18" i="7"/>
  <c r="AS18" i="7"/>
  <c r="AH18" i="7"/>
  <c r="X18" i="7"/>
  <c r="M18" i="7"/>
  <c r="F22" i="7"/>
  <c r="AW22" i="7"/>
  <c r="AS22" i="7"/>
  <c r="AO22" i="7"/>
  <c r="AK22" i="7"/>
  <c r="AG22" i="7"/>
  <c r="AC22" i="7"/>
  <c r="Y22" i="7"/>
  <c r="U22" i="7"/>
  <c r="Q22" i="7"/>
  <c r="M22" i="7"/>
  <c r="I22" i="7"/>
  <c r="AX22" i="7"/>
  <c r="AR22" i="7"/>
  <c r="AM22" i="7"/>
  <c r="AH22" i="7"/>
  <c r="AB22" i="7"/>
  <c r="W22" i="7"/>
  <c r="R22" i="7"/>
  <c r="L22" i="7"/>
  <c r="G22" i="7"/>
  <c r="AV22" i="7"/>
  <c r="AQ22" i="7"/>
  <c r="AL22" i="7"/>
  <c r="AF22" i="7"/>
  <c r="AA22" i="7"/>
  <c r="V22" i="7"/>
  <c r="P22" i="7"/>
  <c r="K22" i="7"/>
  <c r="AZ22" i="7"/>
  <c r="AP22" i="7"/>
  <c r="AE22" i="7"/>
  <c r="T22" i="7"/>
  <c r="J22" i="7"/>
  <c r="AY22" i="7"/>
  <c r="AN22" i="7"/>
  <c r="AD22" i="7"/>
  <c r="S22" i="7"/>
  <c r="H22" i="7"/>
  <c r="AU22" i="7"/>
  <c r="AJ22" i="7"/>
  <c r="Z22" i="7"/>
  <c r="O22" i="7"/>
  <c r="AT22" i="7"/>
  <c r="AI22" i="7"/>
  <c r="X22" i="7"/>
  <c r="N22" i="7"/>
  <c r="F26" i="7"/>
  <c r="AY26" i="7"/>
  <c r="AU26" i="7"/>
  <c r="AQ26" i="7"/>
  <c r="AM26" i="7"/>
  <c r="AI26" i="7"/>
  <c r="AE26" i="7"/>
  <c r="AA26" i="7"/>
  <c r="W26" i="7"/>
  <c r="S26" i="7"/>
  <c r="O26" i="7"/>
  <c r="K26" i="7"/>
  <c r="G26" i="7"/>
  <c r="AX26" i="7"/>
  <c r="AS26" i="7"/>
  <c r="AN26" i="7"/>
  <c r="AH26" i="7"/>
  <c r="AC26" i="7"/>
  <c r="X26" i="7"/>
  <c r="R26" i="7"/>
  <c r="M26" i="7"/>
  <c r="H26" i="7"/>
  <c r="AW26" i="7"/>
  <c r="AR26" i="7"/>
  <c r="AL26" i="7"/>
  <c r="AG26" i="7"/>
  <c r="AB26" i="7"/>
  <c r="V26" i="7"/>
  <c r="Q26" i="7"/>
  <c r="L26" i="7"/>
  <c r="AP26" i="7"/>
  <c r="AF26" i="7"/>
  <c r="U26" i="7"/>
  <c r="J26" i="7"/>
  <c r="AZ26" i="7"/>
  <c r="AO26" i="7"/>
  <c r="AD26" i="7"/>
  <c r="T26" i="7"/>
  <c r="I26" i="7"/>
  <c r="AV26" i="7"/>
  <c r="AK26" i="7"/>
  <c r="Z26" i="7"/>
  <c r="P26" i="7"/>
  <c r="AJ26" i="7"/>
  <c r="Y26" i="7"/>
  <c r="N26" i="7"/>
  <c r="AT26" i="7"/>
  <c r="F16" i="7"/>
  <c r="AY16" i="7"/>
  <c r="AU16" i="7"/>
  <c r="AQ16" i="7"/>
  <c r="AM16" i="7"/>
  <c r="AI16" i="7"/>
  <c r="AE16" i="7"/>
  <c r="AA16" i="7"/>
  <c r="W16" i="7"/>
  <c r="S16" i="7"/>
  <c r="O16" i="7"/>
  <c r="K16" i="7"/>
  <c r="G16" i="7"/>
  <c r="AW16" i="7"/>
  <c r="AR16" i="7"/>
  <c r="AL16" i="7"/>
  <c r="AG16" i="7"/>
  <c r="AB16" i="7"/>
  <c r="V16" i="7"/>
  <c r="Q16" i="7"/>
  <c r="L16" i="7"/>
  <c r="AV16" i="7"/>
  <c r="AP16" i="7"/>
  <c r="AK16" i="7"/>
  <c r="AF16" i="7"/>
  <c r="Z16" i="7"/>
  <c r="U16" i="7"/>
  <c r="P16" i="7"/>
  <c r="J16" i="7"/>
  <c r="AX16" i="7"/>
  <c r="AN16" i="7"/>
  <c r="AC16" i="7"/>
  <c r="R16" i="7"/>
  <c r="H16" i="7"/>
  <c r="AT16" i="7"/>
  <c r="AJ16" i="7"/>
  <c r="Y16" i="7"/>
  <c r="N16" i="7"/>
  <c r="AS16" i="7"/>
  <c r="AH16" i="7"/>
  <c r="X16" i="7"/>
  <c r="M16" i="7"/>
  <c r="AZ16" i="7"/>
  <c r="AO16" i="7"/>
  <c r="AD16" i="7"/>
  <c r="T16" i="7"/>
  <c r="I16" i="7"/>
  <c r="F7" i="7"/>
  <c r="AZ7" i="7"/>
  <c r="AW7" i="7"/>
  <c r="AS7" i="7"/>
  <c r="AO7" i="7"/>
  <c r="AK7" i="7"/>
  <c r="AG7" i="7"/>
  <c r="AC7" i="7"/>
  <c r="Y7" i="7"/>
  <c r="U7" i="7"/>
  <c r="Q7" i="7"/>
  <c r="M7" i="7"/>
  <c r="I7" i="7"/>
  <c r="AV7" i="7"/>
  <c r="AR7" i="7"/>
  <c r="AN7" i="7"/>
  <c r="AJ7" i="7"/>
  <c r="AF7" i="7"/>
  <c r="X7" i="7"/>
  <c r="T7" i="7"/>
  <c r="L7" i="7"/>
  <c r="H7" i="7"/>
  <c r="AY7" i="7"/>
  <c r="AU7" i="7"/>
  <c r="AQ7" i="7"/>
  <c r="AM7" i="7"/>
  <c r="AI7" i="7"/>
  <c r="AE7" i="7"/>
  <c r="AA7" i="7"/>
  <c r="W7" i="7"/>
  <c r="S7" i="7"/>
  <c r="O7" i="7"/>
  <c r="K7" i="7"/>
  <c r="G7" i="7"/>
  <c r="AX7" i="7"/>
  <c r="AT7" i="7"/>
  <c r="AP7" i="7"/>
  <c r="AL7" i="7"/>
  <c r="AH7" i="7"/>
  <c r="AD7" i="7"/>
  <c r="Z7" i="7"/>
  <c r="V7" i="7"/>
  <c r="R7" i="7"/>
  <c r="N7" i="7"/>
  <c r="J7" i="7"/>
  <c r="AB7" i="7"/>
  <c r="P7" i="7"/>
  <c r="F15" i="7"/>
  <c r="AW15" i="7"/>
  <c r="AS15" i="7"/>
  <c r="AO15" i="7"/>
  <c r="AK15" i="7"/>
  <c r="AG15" i="7"/>
  <c r="AC15" i="7"/>
  <c r="Y15" i="7"/>
  <c r="U15" i="7"/>
  <c r="Q15" i="7"/>
  <c r="M15" i="7"/>
  <c r="I15" i="7"/>
  <c r="AZ15" i="7"/>
  <c r="AU15" i="7"/>
  <c r="AP15" i="7"/>
  <c r="AJ15" i="7"/>
  <c r="AE15" i="7"/>
  <c r="Z15" i="7"/>
  <c r="T15" i="7"/>
  <c r="O15" i="7"/>
  <c r="J15" i="7"/>
  <c r="AY15" i="7"/>
  <c r="AT15" i="7"/>
  <c r="AN15" i="7"/>
  <c r="AI15" i="7"/>
  <c r="AD15" i="7"/>
  <c r="X15" i="7"/>
  <c r="S15" i="7"/>
  <c r="N15" i="7"/>
  <c r="H15" i="7"/>
  <c r="AQ15" i="7"/>
  <c r="AF15" i="7"/>
  <c r="V15" i="7"/>
  <c r="K15" i="7"/>
  <c r="AX15" i="7"/>
  <c r="AM15" i="7"/>
  <c r="AB15" i="7"/>
  <c r="R15" i="7"/>
  <c r="G15" i="7"/>
  <c r="AV15" i="7"/>
  <c r="AL15" i="7"/>
  <c r="AA15" i="7"/>
  <c r="P15" i="7"/>
  <c r="AR15" i="7"/>
  <c r="AH15" i="7"/>
  <c r="W15" i="7"/>
  <c r="L15" i="7"/>
  <c r="F19" i="7"/>
  <c r="AW19" i="7"/>
  <c r="AS19" i="7"/>
  <c r="AO19" i="7"/>
  <c r="AK19" i="7"/>
  <c r="AG19" i="7"/>
  <c r="AC19" i="7"/>
  <c r="Y19" i="7"/>
  <c r="U19" i="7"/>
  <c r="Q19" i="7"/>
  <c r="M19" i="7"/>
  <c r="I19" i="7"/>
  <c r="AY19" i="7"/>
  <c r="AT19" i="7"/>
  <c r="AN19" i="7"/>
  <c r="AI19" i="7"/>
  <c r="AD19" i="7"/>
  <c r="X19" i="7"/>
  <c r="S19" i="7"/>
  <c r="N19" i="7"/>
  <c r="H19" i="7"/>
  <c r="AX19" i="7"/>
  <c r="AQ19" i="7"/>
  <c r="AJ19" i="7"/>
  <c r="AB19" i="7"/>
  <c r="V19" i="7"/>
  <c r="O19" i="7"/>
  <c r="G19" i="7"/>
  <c r="AV19" i="7"/>
  <c r="AP19" i="7"/>
  <c r="AH19" i="7"/>
  <c r="AA19" i="7"/>
  <c r="T19" i="7"/>
  <c r="L19" i="7"/>
  <c r="AZ19" i="7"/>
  <c r="AL19" i="7"/>
  <c r="W19" i="7"/>
  <c r="J19" i="7"/>
  <c r="AU19" i="7"/>
  <c r="AF19" i="7"/>
  <c r="R19" i="7"/>
  <c r="AR19" i="7"/>
  <c r="AE19" i="7"/>
  <c r="P19" i="7"/>
  <c r="AM19" i="7"/>
  <c r="Z19" i="7"/>
  <c r="K19" i="7"/>
  <c r="F23" i="7"/>
  <c r="AY23" i="7"/>
  <c r="AU23" i="7"/>
  <c r="AQ23" i="7"/>
  <c r="AM23" i="7"/>
  <c r="AI23" i="7"/>
  <c r="AE23" i="7"/>
  <c r="AA23" i="7"/>
  <c r="W23" i="7"/>
  <c r="S23" i="7"/>
  <c r="O23" i="7"/>
  <c r="K23" i="7"/>
  <c r="G23" i="7"/>
  <c r="AZ23" i="7"/>
  <c r="AT23" i="7"/>
  <c r="AO23" i="7"/>
  <c r="AJ23" i="7"/>
  <c r="AD23" i="7"/>
  <c r="Y23" i="7"/>
  <c r="T23" i="7"/>
  <c r="N23" i="7"/>
  <c r="I23" i="7"/>
  <c r="AX23" i="7"/>
  <c r="AS23" i="7"/>
  <c r="AN23" i="7"/>
  <c r="AH23" i="7"/>
  <c r="AC23" i="7"/>
  <c r="X23" i="7"/>
  <c r="R23" i="7"/>
  <c r="M23" i="7"/>
  <c r="H23" i="7"/>
  <c r="AW23" i="7"/>
  <c r="AL23" i="7"/>
  <c r="AB23" i="7"/>
  <c r="Q23" i="7"/>
  <c r="AV23" i="7"/>
  <c r="AK23" i="7"/>
  <c r="Z23" i="7"/>
  <c r="P23" i="7"/>
  <c r="AR23" i="7"/>
  <c r="AG23" i="7"/>
  <c r="V23" i="7"/>
  <c r="L23" i="7"/>
  <c r="AP23" i="7"/>
  <c r="AF23" i="7"/>
  <c r="U23" i="7"/>
  <c r="J23" i="7"/>
  <c r="F27" i="7"/>
  <c r="AW27" i="7"/>
  <c r="AS27" i="7"/>
  <c r="AO27" i="7"/>
  <c r="AK27" i="7"/>
  <c r="AG27" i="7"/>
  <c r="AC27" i="7"/>
  <c r="Y27" i="7"/>
  <c r="U27" i="7"/>
  <c r="Q27" i="7"/>
  <c r="M27" i="7"/>
  <c r="I27" i="7"/>
  <c r="AZ27" i="7"/>
  <c r="AU27" i="7"/>
  <c r="AP27" i="7"/>
  <c r="AJ27" i="7"/>
  <c r="AE27" i="7"/>
  <c r="Z27" i="7"/>
  <c r="T27" i="7"/>
  <c r="O27" i="7"/>
  <c r="J27" i="7"/>
  <c r="AY27" i="7"/>
  <c r="AT27" i="7"/>
  <c r="AN27" i="7"/>
  <c r="AI27" i="7"/>
  <c r="AD27" i="7"/>
  <c r="X27" i="7"/>
  <c r="S27" i="7"/>
  <c r="N27" i="7"/>
  <c r="H27" i="7"/>
  <c r="AX27" i="7"/>
  <c r="AM27" i="7"/>
  <c r="AB27" i="7"/>
  <c r="R27" i="7"/>
  <c r="G27" i="7"/>
  <c r="AV27" i="7"/>
  <c r="AL27" i="7"/>
  <c r="AA27" i="7"/>
  <c r="P27" i="7"/>
  <c r="AR27" i="7"/>
  <c r="AH27" i="7"/>
  <c r="W27" i="7"/>
  <c r="L27" i="7"/>
  <c r="AF27" i="7"/>
  <c r="V27" i="7"/>
  <c r="K27" i="7"/>
  <c r="AQ27" i="7"/>
  <c r="F25" i="7"/>
  <c r="AX25" i="7"/>
  <c r="AT25" i="7"/>
  <c r="AP25" i="7"/>
  <c r="AL25" i="7"/>
  <c r="AH25" i="7"/>
  <c r="AD25" i="7"/>
  <c r="Z25" i="7"/>
  <c r="V25" i="7"/>
  <c r="R25" i="7"/>
  <c r="N25" i="7"/>
  <c r="J25" i="7"/>
  <c r="AO25" i="7"/>
  <c r="AK25" i="7"/>
  <c r="AG25" i="7"/>
  <c r="AC25" i="7"/>
  <c r="Y25" i="7"/>
  <c r="U25" i="7"/>
  <c r="Q25" i="7"/>
  <c r="M25" i="7"/>
  <c r="I25" i="7"/>
  <c r="AW25" i="7"/>
  <c r="AZ25" i="7"/>
  <c r="AV25" i="7"/>
  <c r="AR25" i="7"/>
  <c r="AN25" i="7"/>
  <c r="AJ25" i="7"/>
  <c r="AF25" i="7"/>
  <c r="AB25" i="7"/>
  <c r="X25" i="7"/>
  <c r="T25" i="7"/>
  <c r="P25" i="7"/>
  <c r="L25" i="7"/>
  <c r="H25" i="7"/>
  <c r="AY25" i="7"/>
  <c r="AU25" i="7"/>
  <c r="AQ25" i="7"/>
  <c r="AM25" i="7"/>
  <c r="AI25" i="7"/>
  <c r="AE25" i="7"/>
  <c r="AA25" i="7"/>
  <c r="W25" i="7"/>
  <c r="S25" i="7"/>
  <c r="O25" i="7"/>
  <c r="K25" i="7"/>
  <c r="G25" i="7"/>
  <c r="AS25" i="7"/>
  <c r="F20" i="7"/>
  <c r="AZ20" i="7"/>
  <c r="AV20" i="7"/>
  <c r="AR20" i="7"/>
  <c r="AN20" i="7"/>
  <c r="AJ20" i="7"/>
  <c r="AF20" i="7"/>
  <c r="AB20" i="7"/>
  <c r="X20" i="7"/>
  <c r="T20" i="7"/>
  <c r="P20" i="7"/>
  <c r="L20" i="7"/>
  <c r="H20" i="7"/>
  <c r="AS20" i="7"/>
  <c r="AG20" i="7"/>
  <c r="U20" i="7"/>
  <c r="AY20" i="7"/>
  <c r="AU20" i="7"/>
  <c r="AQ20" i="7"/>
  <c r="AM20" i="7"/>
  <c r="AI20" i="7"/>
  <c r="AE20" i="7"/>
  <c r="AA20" i="7"/>
  <c r="W20" i="7"/>
  <c r="S20" i="7"/>
  <c r="O20" i="7"/>
  <c r="K20" i="7"/>
  <c r="G20" i="7"/>
  <c r="AW20" i="7"/>
  <c r="AK20" i="7"/>
  <c r="AC20" i="7"/>
  <c r="M20" i="7"/>
  <c r="AX20" i="7"/>
  <c r="AT20" i="7"/>
  <c r="AP20" i="7"/>
  <c r="AL20" i="7"/>
  <c r="AH20" i="7"/>
  <c r="AD20" i="7"/>
  <c r="Z20" i="7"/>
  <c r="V20" i="7"/>
  <c r="R20" i="7"/>
  <c r="N20" i="7"/>
  <c r="J20" i="7"/>
  <c r="AO20" i="7"/>
  <c r="Y20" i="7"/>
  <c r="I20" i="7"/>
  <c r="Q20" i="7"/>
  <c r="F14" i="7"/>
  <c r="AZ14" i="7"/>
  <c r="AP14" i="7"/>
  <c r="Z14" i="7"/>
  <c r="R14" i="7"/>
  <c r="AY14" i="7"/>
  <c r="AU14" i="7"/>
  <c r="AA14" i="7"/>
  <c r="W14" i="7"/>
  <c r="S14" i="7"/>
  <c r="K14" i="7"/>
  <c r="G14" i="7"/>
  <c r="AL14" i="7"/>
  <c r="AD14" i="7"/>
  <c r="N14" i="7"/>
  <c r="AX14" i="7"/>
  <c r="AW14" i="7"/>
  <c r="AS14" i="7"/>
  <c r="AO14" i="7"/>
  <c r="AK14" i="7"/>
  <c r="AG14" i="7"/>
  <c r="AC14" i="7"/>
  <c r="Y14" i="7"/>
  <c r="U14" i="7"/>
  <c r="Q14" i="7"/>
  <c r="M14" i="7"/>
  <c r="I14" i="7"/>
  <c r="AV14" i="7"/>
  <c r="AR14" i="7"/>
  <c r="AN14" i="7"/>
  <c r="AJ14" i="7"/>
  <c r="AF14" i="7"/>
  <c r="AB14" i="7"/>
  <c r="X14" i="7"/>
  <c r="T14" i="7"/>
  <c r="P14" i="7"/>
  <c r="L14" i="7"/>
  <c r="H14" i="7"/>
  <c r="AQ14" i="7"/>
  <c r="AM14" i="7"/>
  <c r="AI14" i="7"/>
  <c r="AE14" i="7"/>
  <c r="O14" i="7"/>
  <c r="AT14" i="7"/>
  <c r="AH14" i="7"/>
  <c r="V14" i="7"/>
  <c r="J14" i="7"/>
  <c r="F11" i="7"/>
  <c r="AX11" i="7"/>
  <c r="AT11" i="7"/>
  <c r="AP11" i="7"/>
  <c r="AL11" i="7"/>
  <c r="AH11" i="7"/>
  <c r="AD11" i="7"/>
  <c r="Z11" i="7"/>
  <c r="V11" i="7"/>
  <c r="R11" i="7"/>
  <c r="N11" i="7"/>
  <c r="J11" i="7"/>
  <c r="Q11" i="7"/>
  <c r="AY11" i="7"/>
  <c r="AM11" i="7"/>
  <c r="AA11" i="7"/>
  <c r="K11" i="7"/>
  <c r="AW11" i="7"/>
  <c r="AS11" i="7"/>
  <c r="AO11" i="7"/>
  <c r="AK11" i="7"/>
  <c r="AG11" i="7"/>
  <c r="AC11" i="7"/>
  <c r="Y11" i="7"/>
  <c r="U11" i="7"/>
  <c r="M11" i="7"/>
  <c r="I11" i="7"/>
  <c r="AU11" i="7"/>
  <c r="AI11" i="7"/>
  <c r="S11" i="7"/>
  <c r="G11" i="7"/>
  <c r="AZ11" i="7"/>
  <c r="AV11" i="7"/>
  <c r="AR11" i="7"/>
  <c r="AN11" i="7"/>
  <c r="AJ11" i="7"/>
  <c r="AF11" i="7"/>
  <c r="AB11" i="7"/>
  <c r="X11" i="7"/>
  <c r="T11" i="7"/>
  <c r="P11" i="7"/>
  <c r="L11" i="7"/>
  <c r="H11" i="7"/>
  <c r="AQ11" i="7"/>
  <c r="AE11" i="7"/>
  <c r="W11" i="7"/>
  <c r="O11" i="7"/>
  <c r="AZ7" i="6"/>
  <c r="AV7" i="6"/>
  <c r="AR7" i="6"/>
  <c r="AN7" i="6"/>
  <c r="AJ7" i="6"/>
  <c r="AF7" i="6"/>
  <c r="AB7" i="6"/>
  <c r="X7" i="6"/>
  <c r="T7" i="6"/>
  <c r="P7" i="6"/>
  <c r="L7" i="6"/>
  <c r="H7" i="6"/>
  <c r="AU7" i="6"/>
  <c r="AP7" i="6"/>
  <c r="AK7" i="6"/>
  <c r="AE7" i="6"/>
  <c r="Z7" i="6"/>
  <c r="U7" i="6"/>
  <c r="O7" i="6"/>
  <c r="J7" i="6"/>
  <c r="AX7" i="6"/>
  <c r="AS7" i="6"/>
  <c r="AM7" i="6"/>
  <c r="AH7" i="6"/>
  <c r="AC7" i="6"/>
  <c r="W7" i="6"/>
  <c r="R7" i="6"/>
  <c r="M7" i="6"/>
  <c r="G7" i="6"/>
  <c r="AW7" i="6"/>
  <c r="AQ7" i="6"/>
  <c r="AL7" i="6"/>
  <c r="AG7" i="6"/>
  <c r="AA7" i="6"/>
  <c r="V7" i="6"/>
  <c r="Q7" i="6"/>
  <c r="K7" i="6"/>
  <c r="AY7" i="6"/>
  <c r="AT7" i="6"/>
  <c r="AO7" i="6"/>
  <c r="AI7" i="6"/>
  <c r="AD7" i="6"/>
  <c r="Y7" i="6"/>
  <c r="S7" i="6"/>
  <c r="N7" i="6"/>
  <c r="I7" i="6"/>
  <c r="F69" i="5"/>
  <c r="F60" i="5" l="1"/>
  <c r="F58" i="5"/>
  <c r="F46" i="5"/>
  <c r="F63" i="5"/>
  <c r="F45" i="5"/>
  <c r="F48" i="5"/>
  <c r="F47" i="5"/>
  <c r="F59" i="5"/>
  <c r="F49" i="5"/>
  <c r="F64" i="5"/>
  <c r="F65" i="5"/>
  <c r="F68" i="5"/>
  <c r="F43" i="5"/>
  <c r="F39" i="5"/>
  <c r="F37" i="5"/>
  <c r="F41" i="5"/>
  <c r="F38" i="5"/>
  <c r="F40" i="5"/>
  <c r="F42" i="5"/>
  <c r="F44" i="5"/>
  <c r="F62" i="4" l="1"/>
  <c r="F52" i="4" l="1"/>
  <c r="F51" i="4"/>
  <c r="F58" i="4"/>
  <c r="F60" i="4"/>
  <c r="F54" i="4"/>
  <c r="F53" i="4"/>
  <c r="F59" i="4"/>
  <c r="F61" i="4"/>
  <c r="F46" i="4"/>
  <c r="F45" i="4"/>
  <c r="F42" i="4"/>
  <c r="F44" i="4"/>
  <c r="AY22" i="10" l="1"/>
  <c r="AN22" i="10"/>
  <c r="AC22" i="10"/>
  <c r="S22" i="10"/>
  <c r="H22" i="10"/>
  <c r="AS22" i="10"/>
  <c r="Z21" i="10"/>
  <c r="AK21" i="10"/>
  <c r="AZ20" i="10"/>
  <c r="AY20" i="10"/>
  <c r="AW20" i="10"/>
  <c r="AU20" i="10"/>
  <c r="AS20" i="10"/>
  <c r="AR20" i="10"/>
  <c r="AO20" i="10"/>
  <c r="AN20" i="10"/>
  <c r="AM20" i="10"/>
  <c r="AJ20" i="10"/>
  <c r="AI20" i="10"/>
  <c r="AG20" i="10"/>
  <c r="AE20" i="10"/>
  <c r="AC20" i="10"/>
  <c r="AB20" i="10"/>
  <c r="Y20" i="10"/>
  <c r="X20" i="10"/>
  <c r="W20" i="10"/>
  <c r="T20" i="10"/>
  <c r="S20" i="10"/>
  <c r="Q20" i="10"/>
  <c r="O20" i="10"/>
  <c r="M20" i="10"/>
  <c r="L20" i="10"/>
  <c r="I20" i="10"/>
  <c r="H20" i="10"/>
  <c r="G20" i="10"/>
  <c r="AY19" i="10"/>
  <c r="AW19" i="10"/>
  <c r="AT19" i="10"/>
  <c r="AQ19" i="10"/>
  <c r="AO19" i="10"/>
  <c r="AL19" i="10"/>
  <c r="AI19" i="10"/>
  <c r="AG19" i="10"/>
  <c r="AD19" i="10"/>
  <c r="AA19" i="10"/>
  <c r="Y19" i="10"/>
  <c r="V19" i="10"/>
  <c r="S19" i="10"/>
  <c r="Q19" i="10"/>
  <c r="N19" i="10"/>
  <c r="K19" i="10"/>
  <c r="I19" i="10"/>
  <c r="AX19" i="10"/>
  <c r="AY18" i="10"/>
  <c r="AS18" i="10"/>
  <c r="AQ18" i="10"/>
  <c r="AN18" i="10"/>
  <c r="AI18" i="10"/>
  <c r="AF18" i="10"/>
  <c r="AC18" i="10"/>
  <c r="X18" i="10"/>
  <c r="U18" i="10"/>
  <c r="S18" i="10"/>
  <c r="M18" i="10"/>
  <c r="K18" i="10"/>
  <c r="H18" i="10"/>
  <c r="AX17" i="10"/>
  <c r="AP17" i="10"/>
  <c r="AM17" i="10"/>
  <c r="AE17" i="10"/>
  <c r="AC17" i="10"/>
  <c r="U17" i="10"/>
  <c r="R17" i="10"/>
  <c r="J17" i="10"/>
  <c r="G17" i="10"/>
  <c r="AS17" i="10"/>
  <c r="AZ16" i="10"/>
  <c r="AW16" i="10"/>
  <c r="AU16" i="10"/>
  <c r="AR16" i="10"/>
  <c r="AO16" i="10"/>
  <c r="AM16" i="10"/>
  <c r="AJ16" i="10"/>
  <c r="AG16" i="10"/>
  <c r="AE16" i="10"/>
  <c r="AB16" i="10"/>
  <c r="Y16" i="10"/>
  <c r="W16" i="10"/>
  <c r="T16" i="10"/>
  <c r="Q16" i="10"/>
  <c r="O16" i="10"/>
  <c r="L16" i="10"/>
  <c r="I16" i="10"/>
  <c r="G16" i="10"/>
  <c r="AY16" i="10"/>
  <c r="AW15" i="10"/>
  <c r="AU15" i="10"/>
  <c r="AO15" i="10"/>
  <c r="AM15" i="10"/>
  <c r="AG15" i="10"/>
  <c r="AE15" i="10"/>
  <c r="Y15" i="10"/>
  <c r="W15" i="10"/>
  <c r="Q15" i="10"/>
  <c r="O15" i="10"/>
  <c r="I15" i="10"/>
  <c r="G15" i="10"/>
  <c r="AY15" i="10"/>
  <c r="AY14" i="10"/>
  <c r="AW14" i="10"/>
  <c r="AU14" i="10"/>
  <c r="AQ14" i="10"/>
  <c r="AO14" i="10"/>
  <c r="AM14" i="10"/>
  <c r="AI14" i="10"/>
  <c r="AG14" i="10"/>
  <c r="AE14" i="10"/>
  <c r="AA14" i="10"/>
  <c r="Y14" i="10"/>
  <c r="W14" i="10"/>
  <c r="S14" i="10"/>
  <c r="Q14" i="10"/>
  <c r="O14" i="10"/>
  <c r="K14" i="10"/>
  <c r="I14" i="10"/>
  <c r="G14" i="10"/>
  <c r="AX12" i="10"/>
  <c r="AW12" i="10"/>
  <c r="AS12" i="10"/>
  <c r="AQ12" i="10"/>
  <c r="AM12" i="10"/>
  <c r="AL12" i="10"/>
  <c r="AH12" i="10"/>
  <c r="AG12" i="10"/>
  <c r="AC12" i="10"/>
  <c r="AA12" i="10"/>
  <c r="W12" i="10"/>
  <c r="V12" i="10"/>
  <c r="R12" i="10"/>
  <c r="Q12" i="10"/>
  <c r="M12" i="10"/>
  <c r="K12" i="10"/>
  <c r="G12" i="10"/>
  <c r="AY12" i="10"/>
  <c r="AZ11" i="10"/>
  <c r="AY11" i="10"/>
  <c r="AW11" i="10"/>
  <c r="AU11" i="10"/>
  <c r="AS11" i="10"/>
  <c r="AR11" i="10"/>
  <c r="AO11" i="10"/>
  <c r="AN11" i="10"/>
  <c r="AM11" i="10"/>
  <c r="AJ11" i="10"/>
  <c r="AI11" i="10"/>
  <c r="AG11" i="10"/>
  <c r="AE11" i="10"/>
  <c r="AC11" i="10"/>
  <c r="AB11" i="10"/>
  <c r="Y11" i="10"/>
  <c r="X11" i="10"/>
  <c r="W11" i="10"/>
  <c r="T11" i="10"/>
  <c r="S11" i="10"/>
  <c r="Q11" i="10"/>
  <c r="O11" i="10"/>
  <c r="M11" i="10"/>
  <c r="L11" i="10"/>
  <c r="I11" i="10"/>
  <c r="H11" i="10"/>
  <c r="G11" i="10"/>
  <c r="AW10" i="10"/>
  <c r="AQ10" i="10"/>
  <c r="AP10" i="10"/>
  <c r="AL10" i="10"/>
  <c r="AG10" i="10"/>
  <c r="AE10" i="10"/>
  <c r="AA10" i="10"/>
  <c r="V10" i="10"/>
  <c r="U10" i="10"/>
  <c r="Q10" i="10"/>
  <c r="K10" i="10"/>
  <c r="J10" i="10"/>
  <c r="AY9" i="10"/>
  <c r="AT9" i="10"/>
  <c r="AO9" i="10"/>
  <c r="AI9" i="10"/>
  <c r="AD9" i="10"/>
  <c r="Y9" i="10"/>
  <c r="S9" i="10"/>
  <c r="N9" i="10"/>
  <c r="I9" i="10"/>
  <c r="AP9" i="10"/>
  <c r="AZ7" i="10"/>
  <c r="AU7" i="10"/>
  <c r="AS7" i="10"/>
  <c r="AQ7" i="10"/>
  <c r="AN7" i="10"/>
  <c r="AK7" i="10"/>
  <c r="AJ7" i="10"/>
  <c r="AF7" i="10"/>
  <c r="AE7" i="10"/>
  <c r="AC7" i="10"/>
  <c r="Y7" i="10"/>
  <c r="X7" i="10"/>
  <c r="U7" i="10"/>
  <c r="S7" i="10"/>
  <c r="P7" i="10"/>
  <c r="O7" i="10"/>
  <c r="K7" i="10"/>
  <c r="I7" i="10"/>
  <c r="H7" i="10"/>
  <c r="F7" i="8"/>
  <c r="F10" i="5" l="1"/>
  <c r="F33" i="5"/>
  <c r="F17" i="5"/>
  <c r="F7" i="5"/>
  <c r="F25" i="5"/>
  <c r="F19" i="5"/>
  <c r="F23" i="5"/>
  <c r="AX8" i="10"/>
  <c r="AT8" i="10"/>
  <c r="AP8" i="10"/>
  <c r="AL8" i="10"/>
  <c r="AH8" i="10"/>
  <c r="AD8" i="10"/>
  <c r="Z8" i="10"/>
  <c r="V8" i="10"/>
  <c r="R8" i="10"/>
  <c r="N8" i="10"/>
  <c r="J8" i="10"/>
  <c r="AZ8" i="10"/>
  <c r="AU8" i="10"/>
  <c r="AO8" i="10"/>
  <c r="AJ8" i="10"/>
  <c r="AE8" i="10"/>
  <c r="Y8" i="10"/>
  <c r="T8" i="10"/>
  <c r="O8" i="10"/>
  <c r="I8" i="10"/>
  <c r="AY8" i="10"/>
  <c r="AS8" i="10"/>
  <c r="AN8" i="10"/>
  <c r="AI8" i="10"/>
  <c r="AC8" i="10"/>
  <c r="X8" i="10"/>
  <c r="S8" i="10"/>
  <c r="M8" i="10"/>
  <c r="H8" i="10"/>
  <c r="P8" i="10"/>
  <c r="AA8" i="10"/>
  <c r="AK8" i="10"/>
  <c r="AV8" i="10"/>
  <c r="AX13" i="10"/>
  <c r="AT13" i="10"/>
  <c r="AP13" i="10"/>
  <c r="AL13" i="10"/>
  <c r="AH13" i="10"/>
  <c r="AD13" i="10"/>
  <c r="Z13" i="10"/>
  <c r="V13" i="10"/>
  <c r="R13" i="10"/>
  <c r="N13" i="10"/>
  <c r="J13" i="10"/>
  <c r="AZ13" i="10"/>
  <c r="AV13" i="10"/>
  <c r="AR13" i="10"/>
  <c r="AN13" i="10"/>
  <c r="AJ13" i="10"/>
  <c r="AF13" i="10"/>
  <c r="AB13" i="10"/>
  <c r="X13" i="10"/>
  <c r="T13" i="10"/>
  <c r="P13" i="10"/>
  <c r="L13" i="10"/>
  <c r="H13" i="10"/>
  <c r="AY13" i="10"/>
  <c r="AQ13" i="10"/>
  <c r="AI13" i="10"/>
  <c r="AA13" i="10"/>
  <c r="S13" i="10"/>
  <c r="K13" i="10"/>
  <c r="AW13" i="10"/>
  <c r="AO13" i="10"/>
  <c r="AG13" i="10"/>
  <c r="Y13" i="10"/>
  <c r="Q13" i="10"/>
  <c r="I13" i="10"/>
  <c r="AU13" i="10"/>
  <c r="AM13" i="10"/>
  <c r="AE13" i="10"/>
  <c r="W13" i="10"/>
  <c r="O13" i="10"/>
  <c r="G13" i="10"/>
  <c r="AX7" i="10"/>
  <c r="AT7" i="10"/>
  <c r="AP7" i="10"/>
  <c r="AL7" i="10"/>
  <c r="AH7" i="10"/>
  <c r="AD7" i="10"/>
  <c r="Z7" i="10"/>
  <c r="V7" i="10"/>
  <c r="R7" i="10"/>
  <c r="N7" i="10"/>
  <c r="J7" i="10"/>
  <c r="AY7" i="10"/>
  <c r="AW7" i="10"/>
  <c r="AR7" i="10"/>
  <c r="AM7" i="10"/>
  <c r="AG7" i="10"/>
  <c r="AB7" i="10"/>
  <c r="W7" i="10"/>
  <c r="Q7" i="10"/>
  <c r="L7" i="10"/>
  <c r="G7" i="10"/>
  <c r="M7" i="10"/>
  <c r="T7" i="10"/>
  <c r="AA7" i="10"/>
  <c r="AI7" i="10"/>
  <c r="AO7" i="10"/>
  <c r="AV7" i="10"/>
  <c r="G8" i="10"/>
  <c r="Q8" i="10"/>
  <c r="AB8" i="10"/>
  <c r="AM8" i="10"/>
  <c r="AW8" i="10"/>
  <c r="J9" i="10"/>
  <c r="U9" i="10"/>
  <c r="AE9" i="10"/>
  <c r="AZ10" i="10"/>
  <c r="AV10" i="10"/>
  <c r="AR10" i="10"/>
  <c r="AN10" i="10"/>
  <c r="AJ10" i="10"/>
  <c r="AF10" i="10"/>
  <c r="AB10" i="10"/>
  <c r="X10" i="10"/>
  <c r="T10" i="10"/>
  <c r="P10" i="10"/>
  <c r="L10" i="10"/>
  <c r="H10" i="10"/>
  <c r="AY10" i="10"/>
  <c r="AT10" i="10"/>
  <c r="AO10" i="10"/>
  <c r="AI10" i="10"/>
  <c r="AD10" i="10"/>
  <c r="Y10" i="10"/>
  <c r="S10" i="10"/>
  <c r="N10" i="10"/>
  <c r="I10" i="10"/>
  <c r="AX10" i="10"/>
  <c r="AS10" i="10"/>
  <c r="AM10" i="10"/>
  <c r="AH10" i="10"/>
  <c r="AC10" i="10"/>
  <c r="W10" i="10"/>
  <c r="R10" i="10"/>
  <c r="M10" i="10"/>
  <c r="G10" i="10"/>
  <c r="O10" i="10"/>
  <c r="Z10" i="10"/>
  <c r="AK10" i="10"/>
  <c r="AU10" i="10"/>
  <c r="M13" i="10"/>
  <c r="AS13" i="10"/>
  <c r="AK13" i="10"/>
  <c r="K8" i="10"/>
  <c r="U8" i="10"/>
  <c r="AF8" i="10"/>
  <c r="AQ8" i="10"/>
  <c r="U13" i="10"/>
  <c r="AZ21" i="10"/>
  <c r="AV21" i="10"/>
  <c r="AR21" i="10"/>
  <c r="AN21" i="10"/>
  <c r="AJ21" i="10"/>
  <c r="AF21" i="10"/>
  <c r="AB21" i="10"/>
  <c r="X21" i="10"/>
  <c r="T21" i="10"/>
  <c r="P21" i="10"/>
  <c r="L21" i="10"/>
  <c r="H21" i="10"/>
  <c r="AW21" i="10"/>
  <c r="AQ21" i="10"/>
  <c r="AL21" i="10"/>
  <c r="AG21" i="10"/>
  <c r="AA21" i="10"/>
  <c r="V21" i="10"/>
  <c r="Q21" i="10"/>
  <c r="K21" i="10"/>
  <c r="AY21" i="10"/>
  <c r="AT21" i="10"/>
  <c r="AO21" i="10"/>
  <c r="AI21" i="10"/>
  <c r="AD21" i="10"/>
  <c r="Y21" i="10"/>
  <c r="S21" i="10"/>
  <c r="N21" i="10"/>
  <c r="I21" i="10"/>
  <c r="AS21" i="10"/>
  <c r="AH21" i="10"/>
  <c r="W21" i="10"/>
  <c r="M21" i="10"/>
  <c r="AP21" i="10"/>
  <c r="AE21" i="10"/>
  <c r="U21" i="10"/>
  <c r="J21" i="10"/>
  <c r="AX21" i="10"/>
  <c r="AM21" i="10"/>
  <c r="AC21" i="10"/>
  <c r="R21" i="10"/>
  <c r="G21" i="10"/>
  <c r="AU21" i="10"/>
  <c r="L8" i="10"/>
  <c r="W8" i="10"/>
  <c r="AG8" i="10"/>
  <c r="AR8" i="10"/>
  <c r="AZ9" i="10"/>
  <c r="AV9" i="10"/>
  <c r="AR9" i="10"/>
  <c r="AN9" i="10"/>
  <c r="AJ9" i="10"/>
  <c r="AF9" i="10"/>
  <c r="AB9" i="10"/>
  <c r="X9" i="10"/>
  <c r="T9" i="10"/>
  <c r="P9" i="10"/>
  <c r="L9" i="10"/>
  <c r="H9" i="10"/>
  <c r="AX9" i="10"/>
  <c r="AS9" i="10"/>
  <c r="AM9" i="10"/>
  <c r="AH9" i="10"/>
  <c r="AC9" i="10"/>
  <c r="W9" i="10"/>
  <c r="R9" i="10"/>
  <c r="M9" i="10"/>
  <c r="G9" i="10"/>
  <c r="AW9" i="10"/>
  <c r="AQ9" i="10"/>
  <c r="AL9" i="10"/>
  <c r="AG9" i="10"/>
  <c r="AA9" i="10"/>
  <c r="V9" i="10"/>
  <c r="Q9" i="10"/>
  <c r="K9" i="10"/>
  <c r="O9" i="10"/>
  <c r="Z9" i="10"/>
  <c r="AK9" i="10"/>
  <c r="AU9" i="10"/>
  <c r="AC13" i="10"/>
  <c r="O21" i="10"/>
  <c r="AX11" i="10"/>
  <c r="AT11" i="10"/>
  <c r="AP11" i="10"/>
  <c r="AL11" i="10"/>
  <c r="AH11" i="10"/>
  <c r="AD11" i="10"/>
  <c r="Z11" i="10"/>
  <c r="V11" i="10"/>
  <c r="R11" i="10"/>
  <c r="N11" i="10"/>
  <c r="J11" i="10"/>
  <c r="K11" i="10"/>
  <c r="P11" i="10"/>
  <c r="U11" i="10"/>
  <c r="AA11" i="10"/>
  <c r="AF11" i="10"/>
  <c r="AK11" i="10"/>
  <c r="AQ11" i="10"/>
  <c r="AV11" i="10"/>
  <c r="I12" i="10"/>
  <c r="N12" i="10"/>
  <c r="S12" i="10"/>
  <c r="Y12" i="10"/>
  <c r="AD12" i="10"/>
  <c r="AI12" i="10"/>
  <c r="AO12" i="10"/>
  <c r="AT12" i="10"/>
  <c r="AZ14" i="10"/>
  <c r="AV14" i="10"/>
  <c r="AR14" i="10"/>
  <c r="AN14" i="10"/>
  <c r="AJ14" i="10"/>
  <c r="AF14" i="10"/>
  <c r="AB14" i="10"/>
  <c r="X14" i="10"/>
  <c r="T14" i="10"/>
  <c r="P14" i="10"/>
  <c r="L14" i="10"/>
  <c r="H14" i="10"/>
  <c r="AX14" i="10"/>
  <c r="AT14" i="10"/>
  <c r="AP14" i="10"/>
  <c r="AL14" i="10"/>
  <c r="AH14" i="10"/>
  <c r="AD14" i="10"/>
  <c r="Z14" i="10"/>
  <c r="V14" i="10"/>
  <c r="R14" i="10"/>
  <c r="N14" i="10"/>
  <c r="J14" i="10"/>
  <c r="M14" i="10"/>
  <c r="U14" i="10"/>
  <c r="AC14" i="10"/>
  <c r="AK14" i="10"/>
  <c r="AS14" i="10"/>
  <c r="K15" i="10"/>
  <c r="S15" i="10"/>
  <c r="AA15" i="10"/>
  <c r="AI15" i="10"/>
  <c r="AQ15" i="10"/>
  <c r="M17" i="10"/>
  <c r="W17" i="10"/>
  <c r="AH17" i="10"/>
  <c r="AX18" i="10"/>
  <c r="AT18" i="10"/>
  <c r="AP18" i="10"/>
  <c r="AL18" i="10"/>
  <c r="AH18" i="10"/>
  <c r="AD18" i="10"/>
  <c r="Z18" i="10"/>
  <c r="V18" i="10"/>
  <c r="R18" i="10"/>
  <c r="N18" i="10"/>
  <c r="J18" i="10"/>
  <c r="AW18" i="10"/>
  <c r="AR18" i="10"/>
  <c r="AM18" i="10"/>
  <c r="AG18" i="10"/>
  <c r="AB18" i="10"/>
  <c r="W18" i="10"/>
  <c r="Q18" i="10"/>
  <c r="L18" i="10"/>
  <c r="G18" i="10"/>
  <c r="AZ18" i="10"/>
  <c r="AU18" i="10"/>
  <c r="AO18" i="10"/>
  <c r="AJ18" i="10"/>
  <c r="AE18" i="10"/>
  <c r="Y18" i="10"/>
  <c r="T18" i="10"/>
  <c r="O18" i="10"/>
  <c r="I18" i="10"/>
  <c r="P18" i="10"/>
  <c r="AA18" i="10"/>
  <c r="AK18" i="10"/>
  <c r="AV18" i="10"/>
  <c r="K22" i="10"/>
  <c r="U22" i="10"/>
  <c r="AF22" i="10"/>
  <c r="AQ22" i="10"/>
  <c r="AZ12" i="10"/>
  <c r="AV12" i="10"/>
  <c r="AR12" i="10"/>
  <c r="AN12" i="10"/>
  <c r="AJ12" i="10"/>
  <c r="AF12" i="10"/>
  <c r="AB12" i="10"/>
  <c r="X12" i="10"/>
  <c r="T12" i="10"/>
  <c r="P12" i="10"/>
  <c r="L12" i="10"/>
  <c r="H12" i="10"/>
  <c r="J12" i="10"/>
  <c r="O12" i="10"/>
  <c r="U12" i="10"/>
  <c r="Z12" i="10"/>
  <c r="AE12" i="10"/>
  <c r="AK12" i="10"/>
  <c r="AP12" i="10"/>
  <c r="AU12" i="10"/>
  <c r="AZ15" i="10"/>
  <c r="AX15" i="10"/>
  <c r="AT15" i="10"/>
  <c r="AP15" i="10"/>
  <c r="AL15" i="10"/>
  <c r="AH15" i="10"/>
  <c r="AD15" i="10"/>
  <c r="Z15" i="10"/>
  <c r="V15" i="10"/>
  <c r="R15" i="10"/>
  <c r="N15" i="10"/>
  <c r="J15" i="10"/>
  <c r="AV15" i="10"/>
  <c r="AR15" i="10"/>
  <c r="AN15" i="10"/>
  <c r="AJ15" i="10"/>
  <c r="AF15" i="10"/>
  <c r="AB15" i="10"/>
  <c r="X15" i="10"/>
  <c r="T15" i="10"/>
  <c r="P15" i="10"/>
  <c r="L15" i="10"/>
  <c r="H15" i="10"/>
  <c r="M15" i="10"/>
  <c r="U15" i="10"/>
  <c r="AC15" i="10"/>
  <c r="AK15" i="10"/>
  <c r="AS15" i="10"/>
  <c r="AZ17" i="10"/>
  <c r="AV17" i="10"/>
  <c r="AR17" i="10"/>
  <c r="AN17" i="10"/>
  <c r="AJ17" i="10"/>
  <c r="AF17" i="10"/>
  <c r="AB17" i="10"/>
  <c r="X17" i="10"/>
  <c r="T17" i="10"/>
  <c r="P17" i="10"/>
  <c r="L17" i="10"/>
  <c r="H17" i="10"/>
  <c r="AY17" i="10"/>
  <c r="AT17" i="10"/>
  <c r="AO17" i="10"/>
  <c r="AI17" i="10"/>
  <c r="AD17" i="10"/>
  <c r="Y17" i="10"/>
  <c r="S17" i="10"/>
  <c r="N17" i="10"/>
  <c r="I17" i="10"/>
  <c r="AW17" i="10"/>
  <c r="AQ17" i="10"/>
  <c r="AL17" i="10"/>
  <c r="AG17" i="10"/>
  <c r="AA17" i="10"/>
  <c r="V17" i="10"/>
  <c r="Q17" i="10"/>
  <c r="K17" i="10"/>
  <c r="O17" i="10"/>
  <c r="Z17" i="10"/>
  <c r="AK17" i="10"/>
  <c r="AU17" i="10"/>
  <c r="M22" i="10"/>
  <c r="X22" i="10"/>
  <c r="AI22" i="10"/>
  <c r="AX22" i="10"/>
  <c r="AT22" i="10"/>
  <c r="AP22" i="10"/>
  <c r="AL22" i="10"/>
  <c r="AH22" i="10"/>
  <c r="AD22" i="10"/>
  <c r="Z22" i="10"/>
  <c r="V22" i="10"/>
  <c r="R22" i="10"/>
  <c r="N22" i="10"/>
  <c r="J22" i="10"/>
  <c r="AZ22" i="10"/>
  <c r="AU22" i="10"/>
  <c r="AO22" i="10"/>
  <c r="AJ22" i="10"/>
  <c r="AE22" i="10"/>
  <c r="Y22" i="10"/>
  <c r="T22" i="10"/>
  <c r="O22" i="10"/>
  <c r="I22" i="10"/>
  <c r="AW22" i="10"/>
  <c r="AR22" i="10"/>
  <c r="AM22" i="10"/>
  <c r="AG22" i="10"/>
  <c r="AB22" i="10"/>
  <c r="W22" i="10"/>
  <c r="Q22" i="10"/>
  <c r="L22" i="10"/>
  <c r="G22" i="10"/>
  <c r="P22" i="10"/>
  <c r="AA22" i="10"/>
  <c r="AK22" i="10"/>
  <c r="AV22" i="10"/>
  <c r="H16" i="10"/>
  <c r="M16" i="10"/>
  <c r="S16" i="10"/>
  <c r="X16" i="10"/>
  <c r="AC16" i="10"/>
  <c r="AI16" i="10"/>
  <c r="AN16" i="10"/>
  <c r="AS16" i="10"/>
  <c r="G19" i="10"/>
  <c r="M19" i="10"/>
  <c r="R19" i="10"/>
  <c r="W19" i="10"/>
  <c r="AC19" i="10"/>
  <c r="AH19" i="10"/>
  <c r="AM19" i="10"/>
  <c r="AS19" i="10"/>
  <c r="AX20" i="10"/>
  <c r="AT20" i="10"/>
  <c r="AP20" i="10"/>
  <c r="AL20" i="10"/>
  <c r="AH20" i="10"/>
  <c r="AD20" i="10"/>
  <c r="Z20" i="10"/>
  <c r="V20" i="10"/>
  <c r="R20" i="10"/>
  <c r="N20" i="10"/>
  <c r="J20" i="10"/>
  <c r="K20" i="10"/>
  <c r="P20" i="10"/>
  <c r="U20" i="10"/>
  <c r="AA20" i="10"/>
  <c r="AF20" i="10"/>
  <c r="AK20" i="10"/>
  <c r="AQ20" i="10"/>
  <c r="AV20" i="10"/>
  <c r="AX16" i="10"/>
  <c r="AT16" i="10"/>
  <c r="AP16" i="10"/>
  <c r="AL16" i="10"/>
  <c r="AH16" i="10"/>
  <c r="AD16" i="10"/>
  <c r="Z16" i="10"/>
  <c r="V16" i="10"/>
  <c r="R16" i="10"/>
  <c r="N16" i="10"/>
  <c r="J16" i="10"/>
  <c r="K16" i="10"/>
  <c r="P16" i="10"/>
  <c r="U16" i="10"/>
  <c r="AA16" i="10"/>
  <c r="AF16" i="10"/>
  <c r="AK16" i="10"/>
  <c r="AQ16" i="10"/>
  <c r="AV16" i="10"/>
  <c r="AZ19" i="10"/>
  <c r="AV19" i="10"/>
  <c r="AR19" i="10"/>
  <c r="AN19" i="10"/>
  <c r="AJ19" i="10"/>
  <c r="AF19" i="10"/>
  <c r="AB19" i="10"/>
  <c r="X19" i="10"/>
  <c r="T19" i="10"/>
  <c r="P19" i="10"/>
  <c r="L19" i="10"/>
  <c r="H19" i="10"/>
  <c r="J19" i="10"/>
  <c r="O19" i="10"/>
  <c r="U19" i="10"/>
  <c r="Z19" i="10"/>
  <c r="AE19" i="10"/>
  <c r="AK19" i="10"/>
  <c r="AP19" i="10"/>
  <c r="AU19" i="10"/>
  <c r="F7" i="6"/>
  <c r="F30" i="5"/>
  <c r="F31" i="5"/>
  <c r="F36" i="5"/>
  <c r="F11" i="5"/>
  <c r="F24" i="5"/>
  <c r="F26" i="5"/>
  <c r="F9" i="5"/>
  <c r="F18" i="5"/>
  <c r="F32" i="5"/>
  <c r="C51" i="1" a="1"/>
  <c r="F51" i="1" s="1"/>
  <c r="AR55" i="1" l="1"/>
  <c r="AJ55" i="1"/>
  <c r="AB55" i="1"/>
  <c r="T55" i="1"/>
  <c r="L55" i="1"/>
  <c r="D55" i="1"/>
  <c r="AQ54" i="1"/>
  <c r="AI54" i="1"/>
  <c r="AA54" i="1"/>
  <c r="S54" i="1"/>
  <c r="K54" i="1"/>
  <c r="C54" i="1"/>
  <c r="AP53" i="1"/>
  <c r="AH53" i="1"/>
  <c r="Z53" i="1"/>
  <c r="R53" i="1"/>
  <c r="AW52" i="1"/>
  <c r="AG52" i="1"/>
  <c r="Q52" i="1"/>
  <c r="AV51" i="1"/>
  <c r="AF51" i="1"/>
  <c r="P51" i="1"/>
  <c r="AQ55" i="1"/>
  <c r="AI55" i="1"/>
  <c r="AA55" i="1"/>
  <c r="S55" i="1"/>
  <c r="K55" i="1"/>
  <c r="C55" i="1"/>
  <c r="AP54" i="1"/>
  <c r="AH54" i="1"/>
  <c r="Z54" i="1"/>
  <c r="R54" i="1"/>
  <c r="J54" i="1"/>
  <c r="AW53" i="1"/>
  <c r="AO53" i="1"/>
  <c r="AG53" i="1"/>
  <c r="Y53" i="1"/>
  <c r="N53" i="1"/>
  <c r="AS52" i="1"/>
  <c r="AC52" i="1"/>
  <c r="M52" i="1"/>
  <c r="AR51" i="1"/>
  <c r="AB51" i="1"/>
  <c r="L51" i="1"/>
  <c r="AU55" i="1"/>
  <c r="AM55" i="1"/>
  <c r="W55" i="1"/>
  <c r="O55" i="1"/>
  <c r="AT54" i="1"/>
  <c r="AL54" i="1"/>
  <c r="V54" i="1"/>
  <c r="N54" i="1"/>
  <c r="F54" i="1"/>
  <c r="AS53" i="1"/>
  <c r="AC53" i="1"/>
  <c r="U53" i="1"/>
  <c r="F53" i="1"/>
  <c r="AK52" i="1"/>
  <c r="E52" i="1"/>
  <c r="AJ51" i="1"/>
  <c r="AV55" i="1"/>
  <c r="AN55" i="1"/>
  <c r="AF55" i="1"/>
  <c r="X55" i="1"/>
  <c r="P55" i="1"/>
  <c r="H55" i="1"/>
  <c r="AU54" i="1"/>
  <c r="AM54" i="1"/>
  <c r="AE54" i="1"/>
  <c r="W54" i="1"/>
  <c r="O54" i="1"/>
  <c r="G54" i="1"/>
  <c r="AT53" i="1"/>
  <c r="AL53" i="1"/>
  <c r="AD53" i="1"/>
  <c r="V53" i="1"/>
  <c r="J53" i="1"/>
  <c r="AO52" i="1"/>
  <c r="Y52" i="1"/>
  <c r="I52" i="1"/>
  <c r="AN51" i="1"/>
  <c r="X51" i="1"/>
  <c r="H51" i="1"/>
  <c r="AE55" i="1"/>
  <c r="G55" i="1"/>
  <c r="AD54" i="1"/>
  <c r="AK53" i="1"/>
  <c r="U52" i="1"/>
  <c r="T51" i="1"/>
  <c r="F37" i="4"/>
  <c r="F28" i="4"/>
  <c r="F14" i="4"/>
  <c r="F8" i="4"/>
  <c r="F12" i="4"/>
  <c r="F9" i="4"/>
  <c r="F13" i="4"/>
  <c r="F36" i="4"/>
  <c r="F7" i="4"/>
  <c r="F11" i="4"/>
  <c r="F21" i="4"/>
  <c r="F25" i="4"/>
  <c r="F19" i="4"/>
  <c r="F27" i="4"/>
  <c r="F24" i="4"/>
  <c r="F39" i="4"/>
  <c r="F40" i="4"/>
  <c r="F41" i="4"/>
  <c r="AW55" i="1"/>
  <c r="AS55" i="1"/>
  <c r="AO55" i="1"/>
  <c r="AK55" i="1"/>
  <c r="AG55" i="1"/>
  <c r="AC55" i="1"/>
  <c r="Y55" i="1"/>
  <c r="U55" i="1"/>
  <c r="Q55" i="1"/>
  <c r="M55" i="1"/>
  <c r="I55" i="1"/>
  <c r="E55" i="1"/>
  <c r="AV54" i="1"/>
  <c r="AR54" i="1"/>
  <c r="AN54" i="1"/>
  <c r="AJ54" i="1"/>
  <c r="AF54" i="1"/>
  <c r="AB54" i="1"/>
  <c r="X54" i="1"/>
  <c r="T54" i="1"/>
  <c r="P54" i="1"/>
  <c r="L54" i="1"/>
  <c r="H54" i="1"/>
  <c r="D54" i="1"/>
  <c r="AU53" i="1"/>
  <c r="AQ53" i="1"/>
  <c r="AM53" i="1"/>
  <c r="AI53" i="1"/>
  <c r="AE53" i="1"/>
  <c r="AA53" i="1"/>
  <c r="W53" i="1"/>
  <c r="S53" i="1"/>
  <c r="O53" i="1"/>
  <c r="K53" i="1"/>
  <c r="G53" i="1"/>
  <c r="C53" i="1"/>
  <c r="AT52" i="1"/>
  <c r="AP52" i="1"/>
  <c r="AL52" i="1"/>
  <c r="AH52" i="1"/>
  <c r="AD52" i="1"/>
  <c r="Z52" i="1"/>
  <c r="V52" i="1"/>
  <c r="R52" i="1"/>
  <c r="N52" i="1"/>
  <c r="J52" i="1"/>
  <c r="F52" i="1"/>
  <c r="AW51" i="1"/>
  <c r="AS51" i="1"/>
  <c r="AO51" i="1"/>
  <c r="AK51" i="1"/>
  <c r="AG51" i="1"/>
  <c r="AC51" i="1"/>
  <c r="Y51" i="1"/>
  <c r="U51" i="1"/>
  <c r="Q51" i="1"/>
  <c r="M51" i="1"/>
  <c r="I51" i="1"/>
  <c r="E51" i="1"/>
  <c r="D51" i="1"/>
  <c r="AB52" i="1"/>
  <c r="Q53" i="1"/>
  <c r="M53" i="1"/>
  <c r="I53" i="1"/>
  <c r="E53" i="1"/>
  <c r="AV52" i="1"/>
  <c r="AR52" i="1"/>
  <c r="AN52" i="1"/>
  <c r="AJ52" i="1"/>
  <c r="AF52" i="1"/>
  <c r="X52" i="1"/>
  <c r="T52" i="1"/>
  <c r="P52" i="1"/>
  <c r="L52" i="1"/>
  <c r="H52" i="1"/>
  <c r="D52" i="1"/>
  <c r="AU51" i="1"/>
  <c r="AQ51" i="1"/>
  <c r="AM51" i="1"/>
  <c r="AI51" i="1"/>
  <c r="AE51" i="1"/>
  <c r="AA51" i="1"/>
  <c r="W51" i="1"/>
  <c r="S51" i="1"/>
  <c r="O51" i="1"/>
  <c r="K51" i="1"/>
  <c r="G51" i="1"/>
  <c r="C51" i="1"/>
  <c r="AT55" i="1"/>
  <c r="AP55" i="1"/>
  <c r="AL55" i="1"/>
  <c r="AH55" i="1"/>
  <c r="AD55" i="1"/>
  <c r="Z55" i="1"/>
  <c r="V55" i="1"/>
  <c r="R55" i="1"/>
  <c r="N55" i="1"/>
  <c r="J55" i="1"/>
  <c r="F55" i="1"/>
  <c r="AW54" i="1"/>
  <c r="AS54" i="1"/>
  <c r="AO54" i="1"/>
  <c r="AK54" i="1"/>
  <c r="AG54" i="1"/>
  <c r="AC54" i="1"/>
  <c r="Y54" i="1"/>
  <c r="U54" i="1"/>
  <c r="Q54" i="1"/>
  <c r="M54" i="1"/>
  <c r="I54" i="1"/>
  <c r="E54" i="1"/>
  <c r="AV53" i="1"/>
  <c r="AR53" i="1"/>
  <c r="AN53" i="1"/>
  <c r="AJ53" i="1"/>
  <c r="AF53" i="1"/>
  <c r="AB53" i="1"/>
  <c r="X53" i="1"/>
  <c r="T53" i="1"/>
  <c r="P53" i="1"/>
  <c r="L53" i="1"/>
  <c r="H53" i="1"/>
  <c r="D53" i="1"/>
  <c r="AU52" i="1"/>
  <c r="AQ52" i="1"/>
  <c r="AM52" i="1"/>
  <c r="AI52" i="1"/>
  <c r="AE52" i="1"/>
  <c r="AA52" i="1"/>
  <c r="W52" i="1"/>
  <c r="S52" i="1"/>
  <c r="O52" i="1"/>
  <c r="K52" i="1"/>
  <c r="G52" i="1"/>
  <c r="C52" i="1"/>
  <c r="AT51" i="1"/>
  <c r="AP51" i="1"/>
  <c r="AL51" i="1"/>
  <c r="AH51" i="1"/>
  <c r="AD51" i="1"/>
  <c r="Z51" i="1"/>
  <c r="V51" i="1"/>
  <c r="R51" i="1"/>
  <c r="N51" i="1"/>
  <c r="J51" i="1"/>
  <c r="B3" i="11"/>
  <c r="C3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F4" i="11" s="1"/>
  <c r="D3" i="11"/>
  <c r="F3" i="11" s="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BA31" i="5" l="1"/>
  <c r="BB11" i="8"/>
  <c r="BA10" i="5"/>
  <c r="BB11" i="5"/>
  <c r="BA27" i="7"/>
  <c r="BB24" i="5"/>
  <c r="BB35" i="5"/>
  <c r="BB16" i="7"/>
  <c r="BB10" i="8"/>
  <c r="BB32" i="5"/>
  <c r="BB23" i="5"/>
  <c r="BA12" i="7"/>
  <c r="BA21" i="7"/>
  <c r="V2" i="7"/>
  <c r="V2" i="9"/>
  <c r="V2" i="8"/>
  <c r="V2" i="10"/>
  <c r="V2" i="5"/>
  <c r="V2" i="6"/>
  <c r="V2" i="4"/>
  <c r="BB16" i="5"/>
  <c r="BB18" i="8"/>
  <c r="BB12" i="10"/>
  <c r="BB11" i="10"/>
  <c r="BB24" i="9"/>
  <c r="BB39" i="8"/>
  <c r="BB40" i="8"/>
  <c r="BB35" i="8"/>
  <c r="BB8" i="5"/>
  <c r="BB9" i="5"/>
  <c r="BB28" i="5"/>
  <c r="BB9" i="7"/>
  <c r="BB21" i="5"/>
  <c r="BB17" i="10"/>
  <c r="BB12" i="9"/>
  <c r="BB13" i="9"/>
  <c r="BB14" i="8"/>
  <c r="BB15" i="9"/>
  <c r="BB18" i="9"/>
  <c r="BB38" i="8"/>
  <c r="BB12" i="7"/>
  <c r="BB25" i="5"/>
  <c r="BB33" i="5"/>
  <c r="BB21" i="10"/>
  <c r="BB19" i="9"/>
  <c r="BB26" i="8"/>
  <c r="BB15" i="8"/>
  <c r="K2" i="9"/>
  <c r="K2" i="8"/>
  <c r="K2" i="10"/>
  <c r="K2" i="5"/>
  <c r="K2" i="7"/>
  <c r="K2" i="6"/>
  <c r="K2" i="4"/>
  <c r="AO2" i="6"/>
  <c r="AO2" i="7"/>
  <c r="AO2" i="9"/>
  <c r="AO2" i="8"/>
  <c r="AO2" i="10"/>
  <c r="AO2" i="5"/>
  <c r="AO2" i="4"/>
  <c r="BA14" i="5"/>
  <c r="BA18" i="7"/>
  <c r="BA11" i="7"/>
  <c r="BB29" i="8"/>
  <c r="BB30" i="5"/>
  <c r="BB15" i="7"/>
  <c r="F2" i="7"/>
  <c r="F2" i="9"/>
  <c r="F2" i="8"/>
  <c r="F2" i="10"/>
  <c r="F2" i="5"/>
  <c r="F2" i="6"/>
  <c r="F2" i="4"/>
  <c r="AL2" i="7"/>
  <c r="AL2" i="9"/>
  <c r="AL2" i="8"/>
  <c r="AL2" i="10"/>
  <c r="AL2" i="6"/>
  <c r="AL2" i="5"/>
  <c r="AL2" i="4"/>
  <c r="BA21" i="5"/>
  <c r="BA13" i="5"/>
  <c r="BA15" i="10"/>
  <c r="BA11" i="9"/>
  <c r="BA7" i="8"/>
  <c r="BA12" i="10"/>
  <c r="BA20" i="10"/>
  <c r="BA10" i="10"/>
  <c r="BA37" i="8"/>
  <c r="BA24" i="8"/>
  <c r="BA38" i="8"/>
  <c r="BA21" i="9"/>
  <c r="BA23" i="8"/>
  <c r="BA23" i="5"/>
  <c r="BA30" i="8"/>
  <c r="BA16" i="10"/>
  <c r="BA22" i="9"/>
  <c r="BA16" i="8"/>
  <c r="AA2" i="9"/>
  <c r="AA2" i="8"/>
  <c r="AA2" i="6"/>
  <c r="AA2" i="10"/>
  <c r="AA2" i="5"/>
  <c r="AA2" i="7"/>
  <c r="AA2" i="4"/>
  <c r="AU2" i="9"/>
  <c r="AU2" i="8"/>
  <c r="AU2" i="10"/>
  <c r="AU2" i="5"/>
  <c r="AU2" i="6"/>
  <c r="AU2" i="7"/>
  <c r="AU2" i="4"/>
  <c r="I2" i="6"/>
  <c r="I2" i="7"/>
  <c r="I2" i="8"/>
  <c r="I2" i="9"/>
  <c r="I2" i="10"/>
  <c r="I2" i="5"/>
  <c r="I2" i="4"/>
  <c r="Y2" i="6"/>
  <c r="Y2" i="8"/>
  <c r="Y2" i="7"/>
  <c r="Y2" i="9"/>
  <c r="Y2" i="10"/>
  <c r="Y2" i="5"/>
  <c r="Y2" i="4"/>
  <c r="BB22" i="5"/>
  <c r="BB26" i="5"/>
  <c r="X2" i="10"/>
  <c r="X2" i="5"/>
  <c r="X2" i="6"/>
  <c r="X2" i="7"/>
  <c r="X2" i="9"/>
  <c r="X2" i="8"/>
  <c r="X2" i="4"/>
  <c r="L2" i="10"/>
  <c r="L2" i="5"/>
  <c r="L2" i="7"/>
  <c r="L2" i="6"/>
  <c r="L2" i="9"/>
  <c r="L2" i="8"/>
  <c r="L2" i="4"/>
  <c r="AF2" i="10"/>
  <c r="AF2" i="5"/>
  <c r="AF2" i="6"/>
  <c r="AF2" i="7"/>
  <c r="AF2" i="8"/>
  <c r="AF2" i="9"/>
  <c r="AF2" i="4"/>
  <c r="BB25" i="10"/>
  <c r="BB27" i="10"/>
  <c r="BB29" i="10"/>
  <c r="BB83" i="9"/>
  <c r="BB73" i="9"/>
  <c r="BB62" i="9"/>
  <c r="BB54" i="9"/>
  <c r="BB75" i="9"/>
  <c r="BB50" i="9"/>
  <c r="BB30" i="9"/>
  <c r="BB74" i="9"/>
  <c r="BB72" i="9"/>
  <c r="BB63" i="9"/>
  <c r="BB76" i="9"/>
  <c r="BB48" i="9"/>
  <c r="BB33" i="9"/>
  <c r="BB43" i="9"/>
  <c r="BB27" i="9"/>
  <c r="BB47" i="9"/>
  <c r="BB34" i="9"/>
  <c r="BB61" i="9"/>
  <c r="BB32" i="9"/>
  <c r="BB23" i="10"/>
  <c r="BB30" i="10"/>
  <c r="BB40" i="9"/>
  <c r="BB70" i="9"/>
  <c r="BB56" i="9"/>
  <c r="BB41" i="9"/>
  <c r="BB81" i="9"/>
  <c r="BB36" i="9"/>
  <c r="BB82" i="9"/>
  <c r="BB31" i="9"/>
  <c r="BB26" i="9"/>
  <c r="BB28" i="9"/>
  <c r="BB24" i="10"/>
  <c r="BB28" i="10"/>
  <c r="BB64" i="9"/>
  <c r="BB29" i="9"/>
  <c r="BB55" i="9"/>
  <c r="BB80" i="9"/>
  <c r="BB35" i="9"/>
  <c r="BB52" i="9"/>
  <c r="BB60" i="9"/>
  <c r="BB77" i="9"/>
  <c r="BB45" i="9"/>
  <c r="BB38" i="9"/>
  <c r="BB44" i="9"/>
  <c r="BB39" i="9"/>
  <c r="BB26" i="10"/>
  <c r="BB59" i="9"/>
  <c r="BB42" i="9"/>
  <c r="BB66" i="9"/>
  <c r="BB71" i="9"/>
  <c r="BB31" i="10"/>
  <c r="BB67" i="9"/>
  <c r="BB58" i="9"/>
  <c r="BB49" i="9"/>
  <c r="BB68" i="9"/>
  <c r="BB78" i="9"/>
  <c r="BB69" i="9"/>
  <c r="BB37" i="9"/>
  <c r="BB65" i="9"/>
  <c r="BB53" i="9"/>
  <c r="BB46" i="9"/>
  <c r="BB51" i="9"/>
  <c r="BB57" i="9"/>
  <c r="BB79" i="9"/>
  <c r="BB32" i="10"/>
  <c r="BB56" i="7"/>
  <c r="BB50" i="7"/>
  <c r="BB35" i="7"/>
  <c r="BB48" i="7"/>
  <c r="BB54" i="7"/>
  <c r="BB44" i="7"/>
  <c r="BB32" i="7"/>
  <c r="BB33" i="7"/>
  <c r="BB45" i="7"/>
  <c r="BB39" i="7"/>
  <c r="BB30" i="7"/>
  <c r="BB55" i="7"/>
  <c r="BB52" i="7"/>
  <c r="BB42" i="7"/>
  <c r="BB36" i="7"/>
  <c r="BB37" i="7"/>
  <c r="BB49" i="7"/>
  <c r="BB41" i="7"/>
  <c r="BB53" i="7"/>
  <c r="BB46" i="7"/>
  <c r="BB28" i="7"/>
  <c r="BB31" i="7"/>
  <c r="BB51" i="7"/>
  <c r="BB38" i="7"/>
  <c r="BB29" i="7"/>
  <c r="BB40" i="7"/>
  <c r="BB34" i="7"/>
  <c r="BB47" i="7"/>
  <c r="BB43" i="7"/>
  <c r="BB54" i="6"/>
  <c r="BB75" i="6"/>
  <c r="BB60" i="6"/>
  <c r="BB27" i="6"/>
  <c r="BB61" i="6"/>
  <c r="BB13" i="6"/>
  <c r="BB62" i="6"/>
  <c r="BB91" i="6"/>
  <c r="BB71" i="6"/>
  <c r="BB70" i="6"/>
  <c r="BB31" i="6"/>
  <c r="BB9" i="6"/>
  <c r="BB44" i="6"/>
  <c r="BB51" i="6"/>
  <c r="BB73" i="6"/>
  <c r="BB53" i="6"/>
  <c r="BB45" i="6"/>
  <c r="BB67" i="6"/>
  <c r="BB29" i="6"/>
  <c r="BB38" i="6"/>
  <c r="BB37" i="6"/>
  <c r="BB66" i="6"/>
  <c r="BB43" i="6"/>
  <c r="BB64" i="6"/>
  <c r="BB25" i="6"/>
  <c r="BB49" i="6"/>
  <c r="BB47" i="6"/>
  <c r="BB58" i="6"/>
  <c r="BB35" i="6"/>
  <c r="BB59" i="6"/>
  <c r="BB88" i="6"/>
  <c r="BB87" i="6"/>
  <c r="BB84" i="6"/>
  <c r="BB26" i="6"/>
  <c r="BB46" i="6"/>
  <c r="BB57" i="6"/>
  <c r="BB95" i="6"/>
  <c r="BB76" i="6"/>
  <c r="BB39" i="6"/>
  <c r="BB56" i="6"/>
  <c r="BB16" i="6"/>
  <c r="BB12" i="6"/>
  <c r="BB8" i="6"/>
  <c r="BB77" i="6"/>
  <c r="BB97" i="6"/>
  <c r="BB63" i="6"/>
  <c r="BB41" i="6"/>
  <c r="BB15" i="6"/>
  <c r="BB21" i="6"/>
  <c r="BB89" i="6"/>
  <c r="BB22" i="6"/>
  <c r="BB40" i="6"/>
  <c r="BB33" i="6"/>
  <c r="BB32" i="6"/>
  <c r="BB19" i="6"/>
  <c r="BB90" i="6"/>
  <c r="BB17" i="6"/>
  <c r="BB85" i="6"/>
  <c r="BB28" i="6"/>
  <c r="BB50" i="6"/>
  <c r="BB14" i="6"/>
  <c r="BB74" i="6"/>
  <c r="BB83" i="6"/>
  <c r="BB48" i="6"/>
  <c r="BB68" i="6"/>
  <c r="BB82" i="6"/>
  <c r="BB55" i="6"/>
  <c r="BB11" i="6"/>
  <c r="BB65" i="6"/>
  <c r="BB94" i="6"/>
  <c r="BB99" i="6"/>
  <c r="BB81" i="6"/>
  <c r="BB34" i="6"/>
  <c r="BB20" i="6"/>
  <c r="BB36" i="6"/>
  <c r="BB18" i="6"/>
  <c r="BB72" i="6"/>
  <c r="BB86" i="6"/>
  <c r="BB96" i="6"/>
  <c r="BB24" i="6"/>
  <c r="BB69" i="6"/>
  <c r="BB92" i="6"/>
  <c r="BB98" i="6"/>
  <c r="BB79" i="6"/>
  <c r="BB23" i="6"/>
  <c r="BB52" i="6"/>
  <c r="BB10" i="6"/>
  <c r="BB80" i="6"/>
  <c r="BB93" i="6"/>
  <c r="BB78" i="6"/>
  <c r="BB30" i="6"/>
  <c r="BB42" i="6"/>
  <c r="BB69" i="5"/>
  <c r="BB56" i="5"/>
  <c r="BB52" i="5"/>
  <c r="BB63" i="5"/>
  <c r="BB62" i="5"/>
  <c r="BB54" i="5"/>
  <c r="BB53" i="5"/>
  <c r="BB45" i="5"/>
  <c r="BB41" i="5"/>
  <c r="BB42" i="5"/>
  <c r="BB38" i="5"/>
  <c r="BB44" i="5"/>
  <c r="BB37" i="5"/>
  <c r="BB46" i="5"/>
  <c r="BB59" i="5"/>
  <c r="BB49" i="5"/>
  <c r="BB68" i="5"/>
  <c r="BB51" i="5"/>
  <c r="BB57" i="5"/>
  <c r="BB50" i="5"/>
  <c r="BB64" i="5"/>
  <c r="BB67" i="5"/>
  <c r="BB61" i="5"/>
  <c r="BB48" i="5"/>
  <c r="BB39" i="5"/>
  <c r="BB40" i="5"/>
  <c r="BB60" i="5"/>
  <c r="BB58" i="5"/>
  <c r="BB55" i="5"/>
  <c r="BB47" i="5"/>
  <c r="BB65" i="5"/>
  <c r="BB66" i="5"/>
  <c r="BB43" i="5"/>
  <c r="BB62" i="4"/>
  <c r="BB60" i="4"/>
  <c r="BB55" i="4"/>
  <c r="BB56" i="4"/>
  <c r="BB42" i="4"/>
  <c r="BB54" i="4"/>
  <c r="BB61" i="4"/>
  <c r="BB53" i="4"/>
  <c r="BB46" i="4"/>
  <c r="BB51" i="4"/>
  <c r="BB59" i="4"/>
  <c r="BB52" i="4"/>
  <c r="BB43" i="4"/>
  <c r="BB44" i="4"/>
  <c r="BB58" i="4"/>
  <c r="BB49" i="4"/>
  <c r="BB50" i="4"/>
  <c r="BB57" i="4"/>
  <c r="BB48" i="4"/>
  <c r="BB47" i="4"/>
  <c r="BB45" i="4"/>
  <c r="BA26" i="10"/>
  <c r="BA32" i="10"/>
  <c r="BA64" i="9"/>
  <c r="BA59" i="9"/>
  <c r="BA42" i="9"/>
  <c r="BA29" i="9"/>
  <c r="BA66" i="9"/>
  <c r="BA55" i="9"/>
  <c r="BA56" i="9"/>
  <c r="BA81" i="9"/>
  <c r="BA80" i="9"/>
  <c r="BA35" i="9"/>
  <c r="BA24" i="10"/>
  <c r="BA29" i="10"/>
  <c r="BA48" i="9"/>
  <c r="BA50" i="9"/>
  <c r="BA30" i="9"/>
  <c r="BA72" i="9"/>
  <c r="BA46" i="9"/>
  <c r="BA33" i="9"/>
  <c r="BA27" i="9"/>
  <c r="BA47" i="9"/>
  <c r="BA61" i="9"/>
  <c r="BA36" i="9"/>
  <c r="BA54" i="9"/>
  <c r="BA58" i="9"/>
  <c r="BA68" i="9"/>
  <c r="BA69" i="9"/>
  <c r="BA53" i="9"/>
  <c r="BA57" i="9"/>
  <c r="BA82" i="9"/>
  <c r="BA31" i="9"/>
  <c r="BA26" i="9"/>
  <c r="BA79" i="9"/>
  <c r="BA25" i="10"/>
  <c r="BA62" i="9"/>
  <c r="BA75" i="9"/>
  <c r="BA74" i="9"/>
  <c r="BA63" i="9"/>
  <c r="BA65" i="9"/>
  <c r="BA43" i="9"/>
  <c r="BA34" i="9"/>
  <c r="BA83" i="9"/>
  <c r="BA32" i="9"/>
  <c r="BA71" i="9"/>
  <c r="BA73" i="9"/>
  <c r="BA52" i="9"/>
  <c r="BA31" i="10"/>
  <c r="BA77" i="9"/>
  <c r="BA44" i="9"/>
  <c r="BA49" i="9"/>
  <c r="BA78" i="9"/>
  <c r="BA37" i="9"/>
  <c r="BA51" i="9"/>
  <c r="BA39" i="9"/>
  <c r="BA27" i="10"/>
  <c r="BA23" i="10"/>
  <c r="BA30" i="10"/>
  <c r="BA28" i="10"/>
  <c r="BA76" i="9"/>
  <c r="BA60" i="9"/>
  <c r="BA40" i="9"/>
  <c r="BA70" i="9"/>
  <c r="BA45" i="9"/>
  <c r="BA41" i="9"/>
  <c r="BA38" i="9"/>
  <c r="BA67" i="9"/>
  <c r="BA28" i="9"/>
  <c r="BA43" i="7"/>
  <c r="BA50" i="7"/>
  <c r="BA38" i="7"/>
  <c r="BA48" i="7"/>
  <c r="BA54" i="7"/>
  <c r="BA44" i="7"/>
  <c r="BA32" i="7"/>
  <c r="BA33" i="7"/>
  <c r="BA45" i="7"/>
  <c r="BA39" i="7"/>
  <c r="BA30" i="7"/>
  <c r="BA55" i="7"/>
  <c r="BA52" i="7"/>
  <c r="BA42" i="7"/>
  <c r="BA35" i="7"/>
  <c r="BA37" i="7"/>
  <c r="BA29" i="7"/>
  <c r="BA40" i="7"/>
  <c r="BA34" i="7"/>
  <c r="BA47" i="7"/>
  <c r="BA36" i="7"/>
  <c r="BA56" i="7"/>
  <c r="BA49" i="7"/>
  <c r="BA41" i="7"/>
  <c r="BA53" i="7"/>
  <c r="BA46" i="7"/>
  <c r="BA28" i="7"/>
  <c r="BA31" i="7"/>
  <c r="BA51" i="7"/>
  <c r="BA60" i="6"/>
  <c r="BA15" i="6"/>
  <c r="BA41" i="6"/>
  <c r="BA17" i="6"/>
  <c r="BA79" i="6"/>
  <c r="BA53" i="6"/>
  <c r="BA39" i="6"/>
  <c r="BA19" i="6"/>
  <c r="BA90" i="6"/>
  <c r="BA98" i="6"/>
  <c r="BA85" i="6"/>
  <c r="BA43" i="6"/>
  <c r="BA23" i="6"/>
  <c r="BA28" i="6"/>
  <c r="BA82" i="6"/>
  <c r="BA52" i="6"/>
  <c r="BA16" i="6"/>
  <c r="BA12" i="6"/>
  <c r="BA8" i="6"/>
  <c r="BA93" i="6"/>
  <c r="BA74" i="6"/>
  <c r="BA47" i="6"/>
  <c r="BA21" i="6"/>
  <c r="BA78" i="6"/>
  <c r="BA83" i="6"/>
  <c r="BA30" i="6"/>
  <c r="BA48" i="6"/>
  <c r="BA42" i="6"/>
  <c r="BA89" i="6"/>
  <c r="BA40" i="6"/>
  <c r="BA62" i="6"/>
  <c r="BA77" i="6"/>
  <c r="BA75" i="6"/>
  <c r="BA92" i="6"/>
  <c r="BA33" i="6"/>
  <c r="BA13" i="6"/>
  <c r="BA54" i="6"/>
  <c r="BA91" i="6"/>
  <c r="BA70" i="6"/>
  <c r="BA31" i="6"/>
  <c r="BA44" i="6"/>
  <c r="BA73" i="6"/>
  <c r="BA86" i="6"/>
  <c r="BA67" i="6"/>
  <c r="BA29" i="6"/>
  <c r="BA38" i="6"/>
  <c r="BA69" i="6"/>
  <c r="BA10" i="6"/>
  <c r="BA80" i="6"/>
  <c r="BA97" i="6"/>
  <c r="BA63" i="6"/>
  <c r="BA22" i="6"/>
  <c r="BA95" i="6"/>
  <c r="BA68" i="6"/>
  <c r="BA51" i="6"/>
  <c r="BA65" i="6"/>
  <c r="BA99" i="6"/>
  <c r="BA58" i="6"/>
  <c r="BA34" i="6"/>
  <c r="BA18" i="6"/>
  <c r="BA72" i="6"/>
  <c r="BA59" i="6"/>
  <c r="BA32" i="6"/>
  <c r="BA66" i="6"/>
  <c r="BA55" i="6"/>
  <c r="BA35" i="6"/>
  <c r="BA64" i="6"/>
  <c r="BA71" i="6"/>
  <c r="BA88" i="6"/>
  <c r="BA25" i="6"/>
  <c r="BA11" i="6"/>
  <c r="BA57" i="6"/>
  <c r="BA27" i="6"/>
  <c r="BA87" i="6"/>
  <c r="BA84" i="6"/>
  <c r="BA26" i="6"/>
  <c r="BA46" i="6"/>
  <c r="BA76" i="6"/>
  <c r="BA61" i="6"/>
  <c r="BA56" i="6"/>
  <c r="BA14" i="6"/>
  <c r="BA50" i="6"/>
  <c r="BA45" i="6"/>
  <c r="BA37" i="6"/>
  <c r="BA9" i="6"/>
  <c r="BA94" i="6"/>
  <c r="BA81" i="6"/>
  <c r="BA20" i="6"/>
  <c r="BA36" i="6"/>
  <c r="BA49" i="6"/>
  <c r="BA96" i="6"/>
  <c r="BA24" i="6"/>
  <c r="BA56" i="5"/>
  <c r="BA55" i="5"/>
  <c r="BA47" i="5"/>
  <c r="BA65" i="5"/>
  <c r="BA66" i="5"/>
  <c r="BA37" i="5"/>
  <c r="BA42" i="5"/>
  <c r="BA38" i="5"/>
  <c r="BA61" i="5"/>
  <c r="BA39" i="5"/>
  <c r="BA62" i="5"/>
  <c r="BA54" i="5"/>
  <c r="BA52" i="5"/>
  <c r="BA67" i="5"/>
  <c r="BA63" i="5"/>
  <c r="BA53" i="5"/>
  <c r="BA45" i="5"/>
  <c r="BA43" i="5"/>
  <c r="BA46" i="5"/>
  <c r="BA50" i="5"/>
  <c r="BA59" i="5"/>
  <c r="BA49" i="5"/>
  <c r="BA68" i="5"/>
  <c r="BA51" i="5"/>
  <c r="BA57" i="5"/>
  <c r="BA41" i="5"/>
  <c r="BA44" i="5"/>
  <c r="BA60" i="5"/>
  <c r="BA58" i="5"/>
  <c r="BA64" i="5"/>
  <c r="BA69" i="5"/>
  <c r="BA48" i="5"/>
  <c r="BA40" i="5"/>
  <c r="BA52" i="4"/>
  <c r="BA58" i="4"/>
  <c r="BA50" i="4"/>
  <c r="BA57" i="4"/>
  <c r="BA47" i="4"/>
  <c r="BA45" i="4"/>
  <c r="BA56" i="4"/>
  <c r="BA42" i="4"/>
  <c r="BA48" i="4"/>
  <c r="BA51" i="4"/>
  <c r="BA62" i="4"/>
  <c r="BA55" i="4"/>
  <c r="BA43" i="4"/>
  <c r="BA49" i="4"/>
  <c r="BA54" i="4"/>
  <c r="BA61" i="4"/>
  <c r="BA53" i="4"/>
  <c r="BA46" i="4"/>
  <c r="BA60" i="4"/>
  <c r="BA59" i="4"/>
  <c r="BA44" i="4"/>
  <c r="J2" i="7"/>
  <c r="J2" i="9"/>
  <c r="J2" i="8"/>
  <c r="J2" i="10"/>
  <c r="J2" i="5"/>
  <c r="J2" i="6"/>
  <c r="J2" i="4"/>
  <c r="Z2" i="7"/>
  <c r="Z2" i="9"/>
  <c r="Z2" i="8"/>
  <c r="Z2" i="10"/>
  <c r="Z2" i="6"/>
  <c r="Z2" i="5"/>
  <c r="Z2" i="4"/>
  <c r="AP2" i="7"/>
  <c r="AP2" i="9"/>
  <c r="AP2" i="8"/>
  <c r="AP2" i="10"/>
  <c r="AP2" i="6"/>
  <c r="AP2" i="5"/>
  <c r="AP2" i="4"/>
  <c r="O2" i="9"/>
  <c r="O2" i="8"/>
  <c r="O2" i="10"/>
  <c r="O2" i="5"/>
  <c r="O2" i="6"/>
  <c r="O2" i="7"/>
  <c r="O2" i="4"/>
  <c r="AI2" i="9"/>
  <c r="AI2" i="8"/>
  <c r="AI2" i="6"/>
  <c r="AI2" i="10"/>
  <c r="AI2" i="5"/>
  <c r="AI2" i="7"/>
  <c r="AI2" i="4"/>
  <c r="AY2" i="9"/>
  <c r="AY2" i="8"/>
  <c r="AY2" i="6"/>
  <c r="AY2" i="10"/>
  <c r="AY2" i="5"/>
  <c r="AY2" i="7"/>
  <c r="AY2" i="4"/>
  <c r="M2" i="6"/>
  <c r="M2" i="8"/>
  <c r="M2" i="7"/>
  <c r="M2" i="9"/>
  <c r="M2" i="10"/>
  <c r="M2" i="5"/>
  <c r="M2" i="4"/>
  <c r="AC2" i="6"/>
  <c r="AC2" i="7"/>
  <c r="AC2" i="8"/>
  <c r="AC2" i="9"/>
  <c r="AC2" i="10"/>
  <c r="AC2" i="5"/>
  <c r="AC2" i="4"/>
  <c r="AS2" i="6"/>
  <c r="AS2" i="7"/>
  <c r="AS2" i="9"/>
  <c r="AS2" i="8"/>
  <c r="AS2" i="10"/>
  <c r="AS2" i="5"/>
  <c r="AS2" i="4"/>
  <c r="BA28" i="5"/>
  <c r="BA16" i="5"/>
  <c r="BA9" i="5"/>
  <c r="BB12" i="5"/>
  <c r="BA8" i="5"/>
  <c r="BA34" i="5"/>
  <c r="BB7" i="5"/>
  <c r="BA36" i="5"/>
  <c r="BB14" i="5"/>
  <c r="BB31" i="5"/>
  <c r="BA7" i="6"/>
  <c r="BA22" i="7"/>
  <c r="BA24" i="7"/>
  <c r="BB27" i="7"/>
  <c r="BA19" i="7"/>
  <c r="BB21" i="7"/>
  <c r="BA9" i="7"/>
  <c r="BA23" i="7"/>
  <c r="BA9" i="8"/>
  <c r="BA28" i="8"/>
  <c r="BA36" i="8"/>
  <c r="BA13" i="8"/>
  <c r="BA20" i="8"/>
  <c r="BB30" i="8"/>
  <c r="BB25" i="8"/>
  <c r="BB16" i="8"/>
  <c r="BB24" i="8"/>
  <c r="BA12" i="8"/>
  <c r="BA8" i="8"/>
  <c r="BB37" i="8"/>
  <c r="BA14" i="9"/>
  <c r="BB23" i="9"/>
  <c r="BA8" i="9"/>
  <c r="BB21" i="9"/>
  <c r="BB25" i="9"/>
  <c r="BB16" i="9"/>
  <c r="BA8" i="10"/>
  <c r="BA14" i="10"/>
  <c r="BA22" i="10"/>
  <c r="BB10" i="10"/>
  <c r="BB20" i="10"/>
  <c r="BB16" i="10"/>
  <c r="BA9" i="10"/>
  <c r="BB19" i="10"/>
  <c r="BB26" i="7"/>
  <c r="BA29" i="8"/>
  <c r="BA7" i="5"/>
  <c r="BB33" i="8"/>
  <c r="BB29" i="5"/>
  <c r="BB15" i="5"/>
  <c r="BB27" i="5"/>
  <c r="BA27" i="5"/>
  <c r="BB13" i="7"/>
  <c r="BA14" i="7"/>
  <c r="BA25" i="8"/>
  <c r="BB21" i="8"/>
  <c r="BB27" i="8"/>
  <c r="BB22" i="9"/>
  <c r="BA19" i="10"/>
  <c r="BA27" i="8"/>
  <c r="BA20" i="9"/>
  <c r="AB2" i="10"/>
  <c r="AB2" i="5"/>
  <c r="AB2" i="7"/>
  <c r="AB2" i="6"/>
  <c r="AB2" i="9"/>
  <c r="AB2" i="8"/>
  <c r="AB2" i="4"/>
  <c r="H2" i="10"/>
  <c r="H2" i="5"/>
  <c r="H2" i="6"/>
  <c r="H2" i="7"/>
  <c r="H2" i="9"/>
  <c r="H2" i="8"/>
  <c r="H2" i="4"/>
  <c r="AV2" i="10"/>
  <c r="AV2" i="5"/>
  <c r="AV2" i="6"/>
  <c r="AV2" i="7"/>
  <c r="AV2" i="9"/>
  <c r="AV2" i="8"/>
  <c r="AV2" i="4"/>
  <c r="T2" i="10"/>
  <c r="T2" i="5"/>
  <c r="T2" i="7"/>
  <c r="T2" i="6"/>
  <c r="T2" i="8"/>
  <c r="T2" i="9"/>
  <c r="T2" i="4"/>
  <c r="BA20" i="5"/>
  <c r="BB36" i="5"/>
  <c r="BB13" i="5"/>
  <c r="BB7" i="6"/>
  <c r="BB22" i="7"/>
  <c r="BB24" i="7"/>
  <c r="BA7" i="7"/>
  <c r="BB19" i="7"/>
  <c r="BA25" i="7"/>
  <c r="BB11" i="7"/>
  <c r="BB23" i="7"/>
  <c r="BB9" i="8"/>
  <c r="BB28" i="8"/>
  <c r="BB36" i="8"/>
  <c r="BB13" i="8"/>
  <c r="BB20" i="8"/>
  <c r="BB31" i="8"/>
  <c r="BB17" i="8"/>
  <c r="BA18" i="8"/>
  <c r="BB32" i="8"/>
  <c r="BB12" i="8"/>
  <c r="BB8" i="8"/>
  <c r="BA7" i="9"/>
  <c r="BB14" i="9"/>
  <c r="BA10" i="9"/>
  <c r="BB8" i="9"/>
  <c r="BB20" i="9"/>
  <c r="BB9" i="9"/>
  <c r="BA16" i="9"/>
  <c r="BB8" i="10"/>
  <c r="BB14" i="10"/>
  <c r="BB22" i="10"/>
  <c r="BA18" i="10"/>
  <c r="BA13" i="10"/>
  <c r="BA7" i="10"/>
  <c r="BB9" i="10"/>
  <c r="BA12" i="5"/>
  <c r="BB20" i="7"/>
  <c r="BB22" i="8"/>
  <c r="BA10" i="7"/>
  <c r="BA23" i="9"/>
  <c r="BB19" i="5"/>
  <c r="BB17" i="5"/>
  <c r="BA33" i="5"/>
  <c r="BA15" i="5"/>
  <c r="BB14" i="7"/>
  <c r="BA17" i="7"/>
  <c r="BA32" i="8"/>
  <c r="BA34" i="8"/>
  <c r="BA19" i="8"/>
  <c r="BA25" i="9"/>
  <c r="BA16" i="7"/>
  <c r="BA33" i="8"/>
  <c r="BA24" i="9"/>
  <c r="AR2" i="10"/>
  <c r="AR2" i="5"/>
  <c r="AR2" i="7"/>
  <c r="AR2" i="6"/>
  <c r="AR2" i="9"/>
  <c r="AR2" i="8"/>
  <c r="AR2" i="4"/>
  <c r="AN2" i="10"/>
  <c r="AN2" i="5"/>
  <c r="AN2" i="6"/>
  <c r="AN2" i="7"/>
  <c r="AN2" i="9"/>
  <c r="AN2" i="8"/>
  <c r="AN2" i="4"/>
  <c r="AJ2" i="10"/>
  <c r="AJ2" i="5"/>
  <c r="AJ2" i="7"/>
  <c r="AJ2" i="6"/>
  <c r="AJ2" i="9"/>
  <c r="AJ2" i="8"/>
  <c r="AJ2" i="4"/>
  <c r="N2" i="7"/>
  <c r="N2" i="9"/>
  <c r="N2" i="8"/>
  <c r="N2" i="10"/>
  <c r="N2" i="6"/>
  <c r="N2" i="5"/>
  <c r="N2" i="4"/>
  <c r="AD2" i="7"/>
  <c r="AD2" i="9"/>
  <c r="AD2" i="8"/>
  <c r="AD2" i="10"/>
  <c r="AD2" i="6"/>
  <c r="AD2" i="5"/>
  <c r="AD2" i="4"/>
  <c r="AT2" i="7"/>
  <c r="AT2" i="9"/>
  <c r="AT2" i="8"/>
  <c r="AT2" i="10"/>
  <c r="AT2" i="5"/>
  <c r="AT2" i="6"/>
  <c r="AT2" i="4"/>
  <c r="S2" i="9"/>
  <c r="S2" i="8"/>
  <c r="S2" i="6"/>
  <c r="S2" i="10"/>
  <c r="S2" i="5"/>
  <c r="S2" i="7"/>
  <c r="S2" i="4"/>
  <c r="AM2" i="9"/>
  <c r="AM2" i="8"/>
  <c r="AM2" i="10"/>
  <c r="AM2" i="5"/>
  <c r="AM2" i="6"/>
  <c r="AM2" i="7"/>
  <c r="AM2" i="4"/>
  <c r="AE2" i="9"/>
  <c r="AE2" i="8"/>
  <c r="AE2" i="10"/>
  <c r="AE2" i="5"/>
  <c r="AE2" i="6"/>
  <c r="AE2" i="7"/>
  <c r="AE2" i="4"/>
  <c r="Q2" i="6"/>
  <c r="Q2" i="7"/>
  <c r="Q2" i="8"/>
  <c r="Q2" i="9"/>
  <c r="Q2" i="5"/>
  <c r="Q2" i="10"/>
  <c r="Q2" i="4"/>
  <c r="AG2" i="6"/>
  <c r="AG2" i="7"/>
  <c r="AG2" i="9"/>
  <c r="AG2" i="8"/>
  <c r="AG2" i="5"/>
  <c r="AG2" i="10"/>
  <c r="AG2" i="4"/>
  <c r="AW2" i="6"/>
  <c r="AW2" i="7"/>
  <c r="AW2" i="9"/>
  <c r="AW2" i="8"/>
  <c r="AW2" i="10"/>
  <c r="AW2" i="5"/>
  <c r="AW2" i="4"/>
  <c r="BB34" i="5"/>
  <c r="BA18" i="5"/>
  <c r="R2" i="7"/>
  <c r="R2" i="9"/>
  <c r="R2" i="8"/>
  <c r="R2" i="10"/>
  <c r="R2" i="5"/>
  <c r="R2" i="6"/>
  <c r="R2" i="4"/>
  <c r="AH2" i="7"/>
  <c r="AH2" i="9"/>
  <c r="AH2" i="8"/>
  <c r="AH2" i="10"/>
  <c r="AH2" i="6"/>
  <c r="AH2" i="5"/>
  <c r="AH2" i="4"/>
  <c r="AX2" i="7"/>
  <c r="AX2" i="9"/>
  <c r="AX2" i="8"/>
  <c r="AX2" i="10"/>
  <c r="AX2" i="5"/>
  <c r="AX2" i="6"/>
  <c r="AX2" i="4"/>
  <c r="G2" i="9"/>
  <c r="G2" i="8"/>
  <c r="G2" i="10"/>
  <c r="G2" i="5"/>
  <c r="G2" i="7"/>
  <c r="G2" i="6"/>
  <c r="G2" i="4"/>
  <c r="W2" i="9"/>
  <c r="W2" i="8"/>
  <c r="W2" i="10"/>
  <c r="W2" i="5"/>
  <c r="W2" i="6"/>
  <c r="W2" i="7"/>
  <c r="W2" i="4"/>
  <c r="AQ2" i="9"/>
  <c r="AQ2" i="8"/>
  <c r="AQ2" i="6"/>
  <c r="AQ2" i="10"/>
  <c r="AQ2" i="5"/>
  <c r="AQ2" i="7"/>
  <c r="AQ2" i="4"/>
  <c r="U2" i="6"/>
  <c r="U2" i="8"/>
  <c r="U2" i="7"/>
  <c r="U2" i="9"/>
  <c r="U2" i="5"/>
  <c r="U2" i="10"/>
  <c r="U2" i="4"/>
  <c r="AK2" i="6"/>
  <c r="AK2" i="7"/>
  <c r="AK2" i="9"/>
  <c r="AK2" i="8"/>
  <c r="AK2" i="5"/>
  <c r="AK2" i="10"/>
  <c r="AK2" i="4"/>
  <c r="BA11" i="5"/>
  <c r="BA24" i="5"/>
  <c r="BA32" i="5"/>
  <c r="BA30" i="5"/>
  <c r="BA22" i="5"/>
  <c r="BA35" i="5"/>
  <c r="BB20" i="5"/>
  <c r="BA17" i="5"/>
  <c r="BB18" i="5"/>
  <c r="BA26" i="5"/>
  <c r="BB8" i="7"/>
  <c r="BB18" i="7"/>
  <c r="BB10" i="7"/>
  <c r="BB7" i="7"/>
  <c r="BA20" i="7"/>
  <c r="BB25" i="7"/>
  <c r="BA15" i="7"/>
  <c r="BA10" i="8"/>
  <c r="BA11" i="8"/>
  <c r="BA31" i="8"/>
  <c r="BA35" i="8"/>
  <c r="BA14" i="8"/>
  <c r="BA15" i="8"/>
  <c r="BA40" i="8"/>
  <c r="BA17" i="8"/>
  <c r="BB23" i="8"/>
  <c r="BA39" i="8"/>
  <c r="BA26" i="8"/>
  <c r="BA22" i="8"/>
  <c r="BB7" i="9"/>
  <c r="BA19" i="9"/>
  <c r="BB10" i="9"/>
  <c r="BA12" i="9"/>
  <c r="BA17" i="9"/>
  <c r="BB11" i="9"/>
  <c r="BA18" i="9"/>
  <c r="BA11" i="10"/>
  <c r="BA17" i="10"/>
  <c r="BA21" i="10"/>
  <c r="BB18" i="10"/>
  <c r="BB13" i="10"/>
  <c r="BB7" i="10"/>
  <c r="BB15" i="10"/>
  <c r="BB10" i="5"/>
  <c r="BB7" i="8"/>
  <c r="BA13" i="9"/>
  <c r="BA13" i="7"/>
  <c r="BA29" i="5"/>
  <c r="BA19" i="5"/>
  <c r="BA25" i="5"/>
  <c r="BA8" i="7"/>
  <c r="BB17" i="7"/>
  <c r="BA26" i="7"/>
  <c r="BB34" i="8"/>
  <c r="BB19" i="8"/>
  <c r="BA15" i="9"/>
  <c r="BB17" i="9"/>
  <c r="BA21" i="8"/>
  <c r="BA9" i="9"/>
  <c r="P2" i="10"/>
  <c r="P2" i="5"/>
  <c r="P2" i="6"/>
  <c r="P2" i="7"/>
  <c r="P2" i="8"/>
  <c r="P2" i="9"/>
  <c r="P2" i="4"/>
  <c r="AZ2" i="10"/>
  <c r="AZ2" i="5"/>
  <c r="AZ2" i="7"/>
  <c r="AZ2" i="6"/>
  <c r="AZ2" i="8"/>
  <c r="AZ2" i="9"/>
  <c r="AZ2" i="4"/>
  <c r="BA33" i="4"/>
  <c r="BA7" i="4"/>
  <c r="BB1" i="6"/>
  <c r="BA14" i="4"/>
  <c r="BA31" i="4"/>
  <c r="BA32" i="4"/>
  <c r="BB11" i="4"/>
  <c r="BA37" i="4"/>
  <c r="BB29" i="4"/>
  <c r="BA36" i="4"/>
  <c r="BB34" i="4"/>
  <c r="BA29" i="4"/>
  <c r="BA13" i="4"/>
  <c r="BB7" i="4"/>
  <c r="BA38" i="4"/>
  <c r="BA35" i="4"/>
  <c r="BB33" i="4"/>
  <c r="BB31" i="4"/>
  <c r="BB30" i="4"/>
  <c r="BB28" i="4"/>
  <c r="BB36" i="4"/>
  <c r="BB14" i="4"/>
  <c r="BB13" i="4"/>
  <c r="BB9" i="4"/>
  <c r="BA8" i="4"/>
  <c r="BB18" i="4"/>
  <c r="BA18" i="4"/>
  <c r="BB10" i="4"/>
  <c r="BB35" i="4"/>
  <c r="BB17" i="4"/>
  <c r="BA17" i="4"/>
  <c r="BA10" i="4"/>
  <c r="BB40" i="4"/>
  <c r="BA40" i="4"/>
  <c r="BB37" i="4"/>
  <c r="BA34" i="4"/>
  <c r="BB24" i="4"/>
  <c r="BA24" i="4"/>
  <c r="BB19" i="4"/>
  <c r="BA19" i="4"/>
  <c r="BB12" i="4"/>
  <c r="BA9" i="4"/>
  <c r="BA12" i="4"/>
  <c r="BB38" i="4"/>
  <c r="BB15" i="4"/>
  <c r="BA15" i="4"/>
  <c r="BB41" i="4"/>
  <c r="BA41" i="4"/>
  <c r="BA30" i="4"/>
  <c r="BB32" i="4"/>
  <c r="BB39" i="4"/>
  <c r="BA39" i="4"/>
  <c r="BB20" i="4"/>
  <c r="BA20" i="4"/>
  <c r="BA27" i="4"/>
  <c r="BB27" i="4"/>
  <c r="BB23" i="4"/>
  <c r="BA23" i="4"/>
  <c r="BB26" i="4"/>
  <c r="BA26" i="4"/>
  <c r="BA11" i="4"/>
  <c r="BB25" i="4"/>
  <c r="BA25" i="4"/>
  <c r="BA28" i="4"/>
  <c r="BB16" i="4"/>
  <c r="BA16" i="4"/>
  <c r="BB22" i="4"/>
  <c r="BA22" i="4"/>
  <c r="BB8" i="4"/>
  <c r="BB21" i="4"/>
  <c r="BA21" i="4"/>
  <c r="F57" i="11"/>
  <c r="BB1" i="7" l="1"/>
  <c r="BA1" i="5"/>
  <c r="E1" i="5" s="1"/>
  <c r="BB1" i="8"/>
  <c r="BB1" i="10"/>
  <c r="BA1" i="10"/>
  <c r="E1" i="10" s="1"/>
  <c r="BB1" i="5"/>
  <c r="BA1" i="9"/>
  <c r="E1" i="9" s="1"/>
  <c r="BA1" i="8"/>
  <c r="E1" i="8" s="1"/>
  <c r="BA1" i="6"/>
  <c r="E1" i="6" s="1"/>
  <c r="BA1" i="7"/>
  <c r="E1" i="7" s="1"/>
  <c r="BB1" i="9"/>
  <c r="BA1" i="4"/>
  <c r="E1" i="4" s="1"/>
  <c r="BB1" i="4"/>
  <c r="J2" i="2"/>
  <c r="R2" i="2"/>
  <c r="AP2" i="2"/>
  <c r="V2" i="2"/>
  <c r="P2" i="2"/>
  <c r="AM2" i="2"/>
  <c r="W2" i="2"/>
  <c r="AV2" i="2"/>
  <c r="X2" i="2"/>
  <c r="S2" i="2"/>
  <c r="AC2" i="2"/>
  <c r="O2" i="2"/>
  <c r="AX2" i="2"/>
  <c r="K2" i="2" l="1"/>
  <c r="AG2" i="2"/>
  <c r="AD2" i="2"/>
  <c r="AH2" i="2"/>
  <c r="N2" i="2"/>
  <c r="H2" i="2"/>
  <c r="AB2" i="2"/>
  <c r="AZ2" i="2"/>
  <c r="T2" i="2"/>
  <c r="M2" i="2"/>
  <c r="AS2" i="2"/>
  <c r="Z2" i="2"/>
  <c r="AA2" i="2"/>
  <c r="L2" i="2"/>
  <c r="AF2" i="2"/>
  <c r="AO2" i="2"/>
  <c r="I2" i="2"/>
  <c r="AL2" i="2"/>
  <c r="F2" i="2"/>
  <c r="AR2" i="2"/>
  <c r="G2" i="2"/>
  <c r="Q2" i="2"/>
  <c r="AW2" i="2"/>
  <c r="AQ2" i="2"/>
  <c r="AJ2" i="2"/>
  <c r="AT2" i="2"/>
  <c r="AU2" i="2"/>
  <c r="AE2" i="2"/>
  <c r="AK2" i="2"/>
  <c r="U2" i="2"/>
  <c r="AY2" i="2"/>
  <c r="AI2" i="2"/>
  <c r="Y2" i="2"/>
  <c r="AN2" i="2"/>
  <c r="G7" i="2" l="1"/>
  <c r="F7" i="2"/>
  <c r="AW49" i="2"/>
  <c r="AS49" i="2"/>
  <c r="AO49" i="2"/>
  <c r="AK49" i="2"/>
  <c r="AG49" i="2"/>
  <c r="AC49" i="2"/>
  <c r="Y49" i="2"/>
  <c r="U49" i="2"/>
  <c r="Q49" i="2"/>
  <c r="M49" i="2"/>
  <c r="I49" i="2"/>
  <c r="AX49" i="2"/>
  <c r="AR49" i="2"/>
  <c r="AM49" i="2"/>
  <c r="AH49" i="2"/>
  <c r="AB49" i="2"/>
  <c r="W49" i="2"/>
  <c r="R49" i="2"/>
  <c r="L49" i="2"/>
  <c r="G49" i="2"/>
  <c r="AY49" i="2"/>
  <c r="AQ49" i="2"/>
  <c r="AJ49" i="2"/>
  <c r="AD49" i="2"/>
  <c r="V49" i="2"/>
  <c r="O49" i="2"/>
  <c r="H49" i="2"/>
  <c r="AZ49" i="2"/>
  <c r="AT49" i="2"/>
  <c r="AL49" i="2"/>
  <c r="AE49" i="2"/>
  <c r="X49" i="2"/>
  <c r="P49" i="2"/>
  <c r="J49" i="2"/>
  <c r="AV49" i="2"/>
  <c r="AI49" i="2"/>
  <c r="T49" i="2"/>
  <c r="F49" i="2"/>
  <c r="AU49" i="2"/>
  <c r="AF49" i="2"/>
  <c r="S49" i="2"/>
  <c r="AP49" i="2"/>
  <c r="AA49" i="2"/>
  <c r="N49" i="2"/>
  <c r="AN49" i="2"/>
  <c r="Z49" i="2"/>
  <c r="K49" i="2"/>
  <c r="AZ37" i="2"/>
  <c r="AV37" i="2"/>
  <c r="AR37" i="2"/>
  <c r="AN37" i="2"/>
  <c r="AJ37" i="2"/>
  <c r="AF37" i="2"/>
  <c r="AB37" i="2"/>
  <c r="X37" i="2"/>
  <c r="T37" i="2"/>
  <c r="P37" i="2"/>
  <c r="L37" i="2"/>
  <c r="H37" i="2"/>
  <c r="AX37" i="2"/>
  <c r="AS37" i="2"/>
  <c r="AM37" i="2"/>
  <c r="AH37" i="2"/>
  <c r="AC37" i="2"/>
  <c r="W37" i="2"/>
  <c r="R37" i="2"/>
  <c r="M37" i="2"/>
  <c r="G37" i="2"/>
  <c r="AT37" i="2"/>
  <c r="AL37" i="2"/>
  <c r="AE37" i="2"/>
  <c r="Y37" i="2"/>
  <c r="Q37" i="2"/>
  <c r="J37" i="2"/>
  <c r="AY37" i="2"/>
  <c r="AQ37" i="2"/>
  <c r="AK37" i="2"/>
  <c r="AD37" i="2"/>
  <c r="V37" i="2"/>
  <c r="O37" i="2"/>
  <c r="I37" i="2"/>
  <c r="AW37" i="2"/>
  <c r="AP37" i="2"/>
  <c r="AI37" i="2"/>
  <c r="AA37" i="2"/>
  <c r="AU37" i="2"/>
  <c r="AO37" i="2"/>
  <c r="AG37" i="2"/>
  <c r="Z37" i="2"/>
  <c r="S37" i="2"/>
  <c r="K37" i="2"/>
  <c r="F37" i="2"/>
  <c r="U37" i="2"/>
  <c r="N37" i="2"/>
  <c r="AZ33" i="2"/>
  <c r="AV33" i="2"/>
  <c r="AR33" i="2"/>
  <c r="AN33" i="2"/>
  <c r="AJ33" i="2"/>
  <c r="AF33" i="2"/>
  <c r="AB33" i="2"/>
  <c r="X33" i="2"/>
  <c r="T33" i="2"/>
  <c r="P33" i="2"/>
  <c r="L33" i="2"/>
  <c r="H33" i="2"/>
  <c r="AW33" i="2"/>
  <c r="AQ33" i="2"/>
  <c r="AL33" i="2"/>
  <c r="AG33" i="2"/>
  <c r="AA33" i="2"/>
  <c r="V33" i="2"/>
  <c r="Q33" i="2"/>
  <c r="K33" i="2"/>
  <c r="F33" i="2"/>
  <c r="AU33" i="2"/>
  <c r="AP33" i="2"/>
  <c r="AK33" i="2"/>
  <c r="AE33" i="2"/>
  <c r="Z33" i="2"/>
  <c r="U33" i="2"/>
  <c r="O33" i="2"/>
  <c r="J33" i="2"/>
  <c r="AX33" i="2"/>
  <c r="AS33" i="2"/>
  <c r="AM33" i="2"/>
  <c r="AH33" i="2"/>
  <c r="AC33" i="2"/>
  <c r="W33" i="2"/>
  <c r="R33" i="2"/>
  <c r="M33" i="2"/>
  <c r="G33" i="2"/>
  <c r="AT33" i="2"/>
  <c r="AO33" i="2"/>
  <c r="S33" i="2"/>
  <c r="AI33" i="2"/>
  <c r="N33" i="2"/>
  <c r="AY33" i="2"/>
  <c r="AD33" i="2"/>
  <c r="I33" i="2"/>
  <c r="Y33" i="2"/>
  <c r="AW29" i="2"/>
  <c r="AS29" i="2"/>
  <c r="AO29" i="2"/>
  <c r="AK29" i="2"/>
  <c r="AG29" i="2"/>
  <c r="AC29" i="2"/>
  <c r="Y29" i="2"/>
  <c r="U29" i="2"/>
  <c r="Q29" i="2"/>
  <c r="M29" i="2"/>
  <c r="I29" i="2"/>
  <c r="AQ29" i="2"/>
  <c r="AL29" i="2"/>
  <c r="AF29" i="2"/>
  <c r="AA29" i="2"/>
  <c r="V29" i="2"/>
  <c r="P29" i="2"/>
  <c r="K29" i="2"/>
  <c r="F29" i="2"/>
  <c r="AZ29" i="2"/>
  <c r="AU29" i="2"/>
  <c r="AP29" i="2"/>
  <c r="AJ29" i="2"/>
  <c r="AE29" i="2"/>
  <c r="Z29" i="2"/>
  <c r="T29" i="2"/>
  <c r="O29" i="2"/>
  <c r="J29" i="2"/>
  <c r="AX29" i="2"/>
  <c r="AR29" i="2"/>
  <c r="AM29" i="2"/>
  <c r="AH29" i="2"/>
  <c r="AB29" i="2"/>
  <c r="W29" i="2"/>
  <c r="R29" i="2"/>
  <c r="L29" i="2"/>
  <c r="G29" i="2"/>
  <c r="AV29" i="2"/>
  <c r="AI29" i="2"/>
  <c r="N29" i="2"/>
  <c r="AY29" i="2"/>
  <c r="AD29" i="2"/>
  <c r="H29" i="2"/>
  <c r="AT29" i="2"/>
  <c r="X29" i="2"/>
  <c r="AN29" i="2"/>
  <c r="S29" i="2"/>
  <c r="AW25" i="2"/>
  <c r="AS25" i="2"/>
  <c r="AO25" i="2"/>
  <c r="AK25" i="2"/>
  <c r="AG25" i="2"/>
  <c r="AC25" i="2"/>
  <c r="Y25" i="2"/>
  <c r="U25" i="2"/>
  <c r="Q25" i="2"/>
  <c r="M25" i="2"/>
  <c r="I25" i="2"/>
  <c r="Z25" i="2"/>
  <c r="AY25" i="2"/>
  <c r="AT25" i="2"/>
  <c r="AN25" i="2"/>
  <c r="AI25" i="2"/>
  <c r="AD25" i="2"/>
  <c r="X25" i="2"/>
  <c r="S25" i="2"/>
  <c r="N25" i="2"/>
  <c r="H25" i="2"/>
  <c r="AV25" i="2"/>
  <c r="AQ25" i="2"/>
  <c r="AL25" i="2"/>
  <c r="AF25" i="2"/>
  <c r="AA25" i="2"/>
  <c r="V25" i="2"/>
  <c r="P25" i="2"/>
  <c r="K25" i="2"/>
  <c r="F25" i="2"/>
  <c r="AZ25" i="2"/>
  <c r="AU25" i="2"/>
  <c r="AP25" i="2"/>
  <c r="AJ25" i="2"/>
  <c r="AE25" i="2"/>
  <c r="T25" i="2"/>
  <c r="O25" i="2"/>
  <c r="J25" i="2"/>
  <c r="AX25" i="2"/>
  <c r="AB25" i="2"/>
  <c r="G25" i="2"/>
  <c r="AR25" i="2"/>
  <c r="W25" i="2"/>
  <c r="AM25" i="2"/>
  <c r="R25" i="2"/>
  <c r="AH25" i="2"/>
  <c r="L25" i="2"/>
  <c r="AX21" i="2"/>
  <c r="V21" i="2"/>
  <c r="AW21" i="2"/>
  <c r="AS21" i="2"/>
  <c r="AO21" i="2"/>
  <c r="AK21" i="2"/>
  <c r="AG21" i="2"/>
  <c r="AC21" i="2"/>
  <c r="AY21" i="2"/>
  <c r="AU21" i="2"/>
  <c r="AQ21" i="2"/>
  <c r="AM21" i="2"/>
  <c r="AI21" i="2"/>
  <c r="AE21" i="2"/>
  <c r="AA21" i="2"/>
  <c r="W21" i="2"/>
  <c r="S21" i="2"/>
  <c r="O21" i="2"/>
  <c r="K21" i="2"/>
  <c r="G21" i="2"/>
  <c r="AT21" i="2"/>
  <c r="AP21" i="2"/>
  <c r="AL21" i="2"/>
  <c r="AH21" i="2"/>
  <c r="AD21" i="2"/>
  <c r="Z21" i="2"/>
  <c r="R21" i="2"/>
  <c r="N21" i="2"/>
  <c r="J21" i="2"/>
  <c r="F21" i="2"/>
  <c r="T21" i="2"/>
  <c r="AV21" i="2"/>
  <c r="U21" i="2"/>
  <c r="AR21" i="2"/>
  <c r="AB21" i="2"/>
  <c r="L21" i="2"/>
  <c r="AN21" i="2"/>
  <c r="Y21" i="2"/>
  <c r="Q21" i="2"/>
  <c r="I21" i="2"/>
  <c r="AZ21" i="2"/>
  <c r="AJ21" i="2"/>
  <c r="X21" i="2"/>
  <c r="P21" i="2"/>
  <c r="H21" i="2"/>
  <c r="AF21" i="2"/>
  <c r="M21" i="2"/>
  <c r="AX17" i="2"/>
  <c r="AT17" i="2"/>
  <c r="AP17" i="2"/>
  <c r="AL17" i="2"/>
  <c r="AH17" i="2"/>
  <c r="AD17" i="2"/>
  <c r="Z17" i="2"/>
  <c r="V17" i="2"/>
  <c r="R17" i="2"/>
  <c r="N17" i="2"/>
  <c r="J17" i="2"/>
  <c r="AW17" i="2"/>
  <c r="AR17" i="2"/>
  <c r="AM17" i="2"/>
  <c r="AG17" i="2"/>
  <c r="AB17" i="2"/>
  <c r="W17" i="2"/>
  <c r="Q17" i="2"/>
  <c r="L17" i="2"/>
  <c r="G17" i="2"/>
  <c r="AZ17" i="2"/>
  <c r="AU17" i="2"/>
  <c r="AO17" i="2"/>
  <c r="AJ17" i="2"/>
  <c r="AE17" i="2"/>
  <c r="Y17" i="2"/>
  <c r="T17" i="2"/>
  <c r="O17" i="2"/>
  <c r="I17" i="2"/>
  <c r="AQ17" i="2"/>
  <c r="AF17" i="2"/>
  <c r="U17" i="2"/>
  <c r="K17" i="2"/>
  <c r="AV17" i="2"/>
  <c r="AI17" i="2"/>
  <c r="S17" i="2"/>
  <c r="F17" i="2"/>
  <c r="AS17" i="2"/>
  <c r="AC17" i="2"/>
  <c r="AY17" i="2"/>
  <c r="AK17" i="2"/>
  <c r="X17" i="2"/>
  <c r="H17" i="2"/>
  <c r="P17" i="2"/>
  <c r="M17" i="2"/>
  <c r="AN17" i="2"/>
  <c r="AA17" i="2"/>
  <c r="AN9" i="2"/>
  <c r="AB9" i="2"/>
  <c r="P9" i="2"/>
  <c r="AW9" i="2"/>
  <c r="AS9" i="2"/>
  <c r="AO9" i="2"/>
  <c r="AK9" i="2"/>
  <c r="AG9" i="2"/>
  <c r="AC9" i="2"/>
  <c r="Y9" i="2"/>
  <c r="U9" i="2"/>
  <c r="Q9" i="2"/>
  <c r="M9" i="2"/>
  <c r="I9" i="2"/>
  <c r="AZ9" i="2"/>
  <c r="AV9" i="2"/>
  <c r="AR9" i="2"/>
  <c r="AJ9" i="2"/>
  <c r="AF9" i="2"/>
  <c r="X9" i="2"/>
  <c r="T9" i="2"/>
  <c r="L9" i="2"/>
  <c r="H9" i="2"/>
  <c r="G9" i="2"/>
  <c r="AD9" i="2"/>
  <c r="AE9" i="2"/>
  <c r="AT9" i="2"/>
  <c r="N9" i="2"/>
  <c r="AY9" i="2"/>
  <c r="AQ9" i="2"/>
  <c r="AI9" i="2"/>
  <c r="AA9" i="2"/>
  <c r="S9" i="2"/>
  <c r="K9" i="2"/>
  <c r="AX9" i="2"/>
  <c r="AP9" i="2"/>
  <c r="AH9" i="2"/>
  <c r="Z9" i="2"/>
  <c r="R9" i="2"/>
  <c r="J9" i="2"/>
  <c r="AU9" i="2"/>
  <c r="AM9" i="2"/>
  <c r="W9" i="2"/>
  <c r="O9" i="2"/>
  <c r="AL9" i="2"/>
  <c r="V9" i="2"/>
  <c r="F9" i="2"/>
  <c r="AX48" i="2"/>
  <c r="AT48" i="2"/>
  <c r="AP48" i="2"/>
  <c r="AL48" i="2"/>
  <c r="AH48" i="2"/>
  <c r="AD48" i="2"/>
  <c r="Z48" i="2"/>
  <c r="V48" i="2"/>
  <c r="R48" i="2"/>
  <c r="N48" i="2"/>
  <c r="J48" i="2"/>
  <c r="F48" i="2"/>
  <c r="AW48" i="2"/>
  <c r="AR48" i="2"/>
  <c r="AM48" i="2"/>
  <c r="AG48" i="2"/>
  <c r="AB48" i="2"/>
  <c r="W48" i="2"/>
  <c r="Q48" i="2"/>
  <c r="L48" i="2"/>
  <c r="G48" i="2"/>
  <c r="AU48" i="2"/>
  <c r="AN48" i="2"/>
  <c r="AF48" i="2"/>
  <c r="Y48" i="2"/>
  <c r="S48" i="2"/>
  <c r="K48" i="2"/>
  <c r="AV48" i="2"/>
  <c r="AO48" i="2"/>
  <c r="AI48" i="2"/>
  <c r="AA48" i="2"/>
  <c r="T48" i="2"/>
  <c r="M48" i="2"/>
  <c r="AS48" i="2"/>
  <c r="AE48" i="2"/>
  <c r="P48" i="2"/>
  <c r="AQ48" i="2"/>
  <c r="AC48" i="2"/>
  <c r="O48" i="2"/>
  <c r="AZ48" i="2"/>
  <c r="AK48" i="2"/>
  <c r="X48" i="2"/>
  <c r="I48" i="2"/>
  <c r="AY48" i="2"/>
  <c r="AJ48" i="2"/>
  <c r="U48" i="2"/>
  <c r="H48" i="2"/>
  <c r="AY44" i="2"/>
  <c r="AU44" i="2"/>
  <c r="AQ44" i="2"/>
  <c r="AM44" i="2"/>
  <c r="AI44" i="2"/>
  <c r="AE44" i="2"/>
  <c r="AA44" i="2"/>
  <c r="W44" i="2"/>
  <c r="S44" i="2"/>
  <c r="O44" i="2"/>
  <c r="K44" i="2"/>
  <c r="AW44" i="2"/>
  <c r="AR44" i="2"/>
  <c r="AL44" i="2"/>
  <c r="AG44" i="2"/>
  <c r="AB44" i="2"/>
  <c r="V44" i="2"/>
  <c r="Q44" i="2"/>
  <c r="L44" i="2"/>
  <c r="G44" i="2"/>
  <c r="AX44" i="2"/>
  <c r="AP44" i="2"/>
  <c r="AJ44" i="2"/>
  <c r="AC44" i="2"/>
  <c r="U44" i="2"/>
  <c r="N44" i="2"/>
  <c r="H44" i="2"/>
  <c r="AZ44" i="2"/>
  <c r="AS44" i="2"/>
  <c r="AK44" i="2"/>
  <c r="AD44" i="2"/>
  <c r="X44" i="2"/>
  <c r="P44" i="2"/>
  <c r="I44" i="2"/>
  <c r="AO44" i="2"/>
  <c r="Z44" i="2"/>
  <c r="M44" i="2"/>
  <c r="AN44" i="2"/>
  <c r="Y44" i="2"/>
  <c r="J44" i="2"/>
  <c r="AV44" i="2"/>
  <c r="AH44" i="2"/>
  <c r="T44" i="2"/>
  <c r="F44" i="2"/>
  <c r="AT44" i="2"/>
  <c r="AF44" i="2"/>
  <c r="R44" i="2"/>
  <c r="AX40" i="2"/>
  <c r="AT40" i="2"/>
  <c r="AP40" i="2"/>
  <c r="AL40" i="2"/>
  <c r="AH40" i="2"/>
  <c r="AD40" i="2"/>
  <c r="Z40" i="2"/>
  <c r="V40" i="2"/>
  <c r="R40" i="2"/>
  <c r="N40" i="2"/>
  <c r="J40" i="2"/>
  <c r="F40" i="2"/>
  <c r="AW40" i="2"/>
  <c r="AR40" i="2"/>
  <c r="AM40" i="2"/>
  <c r="AG40" i="2"/>
  <c r="AY40" i="2"/>
  <c r="AS40" i="2"/>
  <c r="AN40" i="2"/>
  <c r="AI40" i="2"/>
  <c r="AC40" i="2"/>
  <c r="X40" i="2"/>
  <c r="S40" i="2"/>
  <c r="M40" i="2"/>
  <c r="H40" i="2"/>
  <c r="AQ40" i="2"/>
  <c r="AF40" i="2"/>
  <c r="Y40" i="2"/>
  <c r="Q40" i="2"/>
  <c r="K40" i="2"/>
  <c r="AZ40" i="2"/>
  <c r="AO40" i="2"/>
  <c r="AE40" i="2"/>
  <c r="W40" i="2"/>
  <c r="P40" i="2"/>
  <c r="I40" i="2"/>
  <c r="AV40" i="2"/>
  <c r="AK40" i="2"/>
  <c r="AB40" i="2"/>
  <c r="U40" i="2"/>
  <c r="O40" i="2"/>
  <c r="G40" i="2"/>
  <c r="AU40" i="2"/>
  <c r="AJ40" i="2"/>
  <c r="AA40" i="2"/>
  <c r="T40" i="2"/>
  <c r="L40" i="2"/>
  <c r="AW36" i="2"/>
  <c r="AS36" i="2"/>
  <c r="AO36" i="2"/>
  <c r="AK36" i="2"/>
  <c r="AG36" i="2"/>
  <c r="AC36" i="2"/>
  <c r="Y36" i="2"/>
  <c r="U36" i="2"/>
  <c r="Q36" i="2"/>
  <c r="M36" i="2"/>
  <c r="I36" i="2"/>
  <c r="AX36" i="2"/>
  <c r="AR36" i="2"/>
  <c r="AM36" i="2"/>
  <c r="AH36" i="2"/>
  <c r="AB36" i="2"/>
  <c r="W36" i="2"/>
  <c r="R36" i="2"/>
  <c r="L36" i="2"/>
  <c r="G36" i="2"/>
  <c r="AV36" i="2"/>
  <c r="AP36" i="2"/>
  <c r="AI36" i="2"/>
  <c r="AA36" i="2"/>
  <c r="T36" i="2"/>
  <c r="N36" i="2"/>
  <c r="F36" i="2"/>
  <c r="AU36" i="2"/>
  <c r="AN36" i="2"/>
  <c r="AF36" i="2"/>
  <c r="Z36" i="2"/>
  <c r="S36" i="2"/>
  <c r="K36" i="2"/>
  <c r="AY36" i="2"/>
  <c r="AQ36" i="2"/>
  <c r="AJ36" i="2"/>
  <c r="AD36" i="2"/>
  <c r="V36" i="2"/>
  <c r="O36" i="2"/>
  <c r="H36" i="2"/>
  <c r="AE36" i="2"/>
  <c r="AZ36" i="2"/>
  <c r="X36" i="2"/>
  <c r="AT36" i="2"/>
  <c r="P36" i="2"/>
  <c r="AL36" i="2"/>
  <c r="J36" i="2"/>
  <c r="AY32" i="2"/>
  <c r="AU32" i="2"/>
  <c r="AQ32" i="2"/>
  <c r="AM32" i="2"/>
  <c r="AI32" i="2"/>
  <c r="AE32" i="2"/>
  <c r="AA32" i="2"/>
  <c r="W32" i="2"/>
  <c r="S32" i="2"/>
  <c r="O32" i="2"/>
  <c r="K32" i="2"/>
  <c r="G32" i="2"/>
  <c r="AX32" i="2"/>
  <c r="AS32" i="2"/>
  <c r="AN32" i="2"/>
  <c r="AH32" i="2"/>
  <c r="AC32" i="2"/>
  <c r="X32" i="2"/>
  <c r="R32" i="2"/>
  <c r="M32" i="2"/>
  <c r="H32" i="2"/>
  <c r="AV32" i="2"/>
  <c r="AP32" i="2"/>
  <c r="AK32" i="2"/>
  <c r="AF32" i="2"/>
  <c r="Z32" i="2"/>
  <c r="U32" i="2"/>
  <c r="P32" i="2"/>
  <c r="J32" i="2"/>
  <c r="AR32" i="2"/>
  <c r="AG32" i="2"/>
  <c r="V32" i="2"/>
  <c r="L32" i="2"/>
  <c r="AT32" i="2"/>
  <c r="AD32" i="2"/>
  <c r="Q32" i="2"/>
  <c r="AO32" i="2"/>
  <c r="AB32" i="2"/>
  <c r="N32" i="2"/>
  <c r="AW32" i="2"/>
  <c r="AJ32" i="2"/>
  <c r="T32" i="2"/>
  <c r="F32" i="2"/>
  <c r="Y32" i="2"/>
  <c r="I32" i="2"/>
  <c r="AZ32" i="2"/>
  <c r="AL32" i="2"/>
  <c r="AX28" i="2"/>
  <c r="AT28" i="2"/>
  <c r="AP28" i="2"/>
  <c r="AL28" i="2"/>
  <c r="AH28" i="2"/>
  <c r="AD28" i="2"/>
  <c r="Z28" i="2"/>
  <c r="V28" i="2"/>
  <c r="R28" i="2"/>
  <c r="N28" i="2"/>
  <c r="J28" i="2"/>
  <c r="F28" i="2"/>
  <c r="AV28" i="2"/>
  <c r="AQ28" i="2"/>
  <c r="AK28" i="2"/>
  <c r="AF28" i="2"/>
  <c r="AA28" i="2"/>
  <c r="U28" i="2"/>
  <c r="P28" i="2"/>
  <c r="K28" i="2"/>
  <c r="AZ28" i="2"/>
  <c r="AU28" i="2"/>
  <c r="AO28" i="2"/>
  <c r="AJ28" i="2"/>
  <c r="AE28" i="2"/>
  <c r="Y28" i="2"/>
  <c r="T28" i="2"/>
  <c r="O28" i="2"/>
  <c r="I28" i="2"/>
  <c r="AW28" i="2"/>
  <c r="AR28" i="2"/>
  <c r="AM28" i="2"/>
  <c r="AG28" i="2"/>
  <c r="AB28" i="2"/>
  <c r="W28" i="2"/>
  <c r="Q28" i="2"/>
  <c r="L28" i="2"/>
  <c r="G28" i="2"/>
  <c r="X28" i="2"/>
  <c r="AN28" i="2"/>
  <c r="S28" i="2"/>
  <c r="AI28" i="2"/>
  <c r="M28" i="2"/>
  <c r="AY28" i="2"/>
  <c r="AC28" i="2"/>
  <c r="H28" i="2"/>
  <c r="AS28" i="2"/>
  <c r="AX24" i="2"/>
  <c r="AT24" i="2"/>
  <c r="AP24" i="2"/>
  <c r="AL24" i="2"/>
  <c r="AH24" i="2"/>
  <c r="AD24" i="2"/>
  <c r="Z24" i="2"/>
  <c r="V24" i="2"/>
  <c r="R24" i="2"/>
  <c r="N24" i="2"/>
  <c r="J24" i="2"/>
  <c r="F24" i="2"/>
  <c r="AU24" i="2"/>
  <c r="T24" i="2"/>
  <c r="O24" i="2"/>
  <c r="AY24" i="2"/>
  <c r="AS24" i="2"/>
  <c r="AN24" i="2"/>
  <c r="AI24" i="2"/>
  <c r="AC24" i="2"/>
  <c r="X24" i="2"/>
  <c r="S24" i="2"/>
  <c r="M24" i="2"/>
  <c r="H24" i="2"/>
  <c r="AV24" i="2"/>
  <c r="AQ24" i="2"/>
  <c r="AK24" i="2"/>
  <c r="AF24" i="2"/>
  <c r="AA24" i="2"/>
  <c r="U24" i="2"/>
  <c r="P24" i="2"/>
  <c r="K24" i="2"/>
  <c r="AZ24" i="2"/>
  <c r="AO24" i="2"/>
  <c r="AJ24" i="2"/>
  <c r="AE24" i="2"/>
  <c r="Y24" i="2"/>
  <c r="I24" i="2"/>
  <c r="AM24" i="2"/>
  <c r="Q24" i="2"/>
  <c r="L24" i="2"/>
  <c r="AW24" i="2"/>
  <c r="AB24" i="2"/>
  <c r="G24" i="2"/>
  <c r="AR24" i="2"/>
  <c r="W24" i="2"/>
  <c r="AG24" i="2"/>
  <c r="AZ16" i="2"/>
  <c r="AV16" i="2"/>
  <c r="AR16" i="2"/>
  <c r="AN16" i="2"/>
  <c r="AJ16" i="2"/>
  <c r="AF16" i="2"/>
  <c r="AB16" i="2"/>
  <c r="X16" i="2"/>
  <c r="T16" i="2"/>
  <c r="P16" i="2"/>
  <c r="L16" i="2"/>
  <c r="H16" i="2"/>
  <c r="AX16" i="2"/>
  <c r="AT16" i="2"/>
  <c r="AP16" i="2"/>
  <c r="AL16" i="2"/>
  <c r="AH16" i="2"/>
  <c r="AD16" i="2"/>
  <c r="Z16" i="2"/>
  <c r="V16" i="2"/>
  <c r="R16" i="2"/>
  <c r="N16" i="2"/>
  <c r="J16" i="2"/>
  <c r="F16" i="2"/>
  <c r="AU16" i="2"/>
  <c r="AM16" i="2"/>
  <c r="AE16" i="2"/>
  <c r="W16" i="2"/>
  <c r="O16" i="2"/>
  <c r="G16" i="2"/>
  <c r="AW16" i="2"/>
  <c r="AK16" i="2"/>
  <c r="AA16" i="2"/>
  <c r="Q16" i="2"/>
  <c r="AY16" i="2"/>
  <c r="AO16" i="2"/>
  <c r="AC16" i="2"/>
  <c r="S16" i="2"/>
  <c r="I16" i="2"/>
  <c r="AS16" i="2"/>
  <c r="Y16" i="2"/>
  <c r="AQ16" i="2"/>
  <c r="U16" i="2"/>
  <c r="AI16" i="2"/>
  <c r="M16" i="2"/>
  <c r="AG16" i="2"/>
  <c r="K16" i="2"/>
  <c r="AI12" i="2"/>
  <c r="K12" i="2"/>
  <c r="AZ12" i="2"/>
  <c r="AV12" i="2"/>
  <c r="AR12" i="2"/>
  <c r="AN12" i="2"/>
  <c r="AJ12" i="2"/>
  <c r="AF12" i="2"/>
  <c r="AB12" i="2"/>
  <c r="X12" i="2"/>
  <c r="T12" i="2"/>
  <c r="P12" i="2"/>
  <c r="L12" i="2"/>
  <c r="H12" i="2"/>
  <c r="AY12" i="2"/>
  <c r="AU12" i="2"/>
  <c r="AQ12" i="2"/>
  <c r="AM12" i="2"/>
  <c r="AE12" i="2"/>
  <c r="AA12" i="2"/>
  <c r="W12" i="2"/>
  <c r="S12" i="2"/>
  <c r="O12" i="2"/>
  <c r="G12" i="2"/>
  <c r="AH12" i="2"/>
  <c r="AW12" i="2"/>
  <c r="AO12" i="2"/>
  <c r="Y12" i="2"/>
  <c r="Q12" i="2"/>
  <c r="I12" i="2"/>
  <c r="AT12" i="2"/>
  <c r="AL12" i="2"/>
  <c r="AD12" i="2"/>
  <c r="V12" i="2"/>
  <c r="N12" i="2"/>
  <c r="F12" i="2"/>
  <c r="AS12" i="2"/>
  <c r="AK12" i="2"/>
  <c r="AC12" i="2"/>
  <c r="U12" i="2"/>
  <c r="M12" i="2"/>
  <c r="AX12" i="2"/>
  <c r="AP12" i="2"/>
  <c r="Z12" i="2"/>
  <c r="R12" i="2"/>
  <c r="J12" i="2"/>
  <c r="AG12" i="2"/>
  <c r="AG8" i="2"/>
  <c r="M8" i="2"/>
  <c r="AX8" i="2"/>
  <c r="AT8" i="2"/>
  <c r="AP8" i="2"/>
  <c r="AL8" i="2"/>
  <c r="AH8" i="2"/>
  <c r="AD8" i="2"/>
  <c r="Z8" i="2"/>
  <c r="V8" i="2"/>
  <c r="R8" i="2"/>
  <c r="N8" i="2"/>
  <c r="J8" i="2"/>
  <c r="F8" i="2"/>
  <c r="AW8" i="2"/>
  <c r="AS8" i="2"/>
  <c r="AO8" i="2"/>
  <c r="AK8" i="2"/>
  <c r="AC8" i="2"/>
  <c r="Y8" i="2"/>
  <c r="U8" i="2"/>
  <c r="Q8" i="2"/>
  <c r="I8" i="2"/>
  <c r="W8" i="2"/>
  <c r="L8" i="2"/>
  <c r="AA8" i="2"/>
  <c r="AR8" i="2"/>
  <c r="AQ8" i="2"/>
  <c r="AV8" i="2"/>
  <c r="AN8" i="2"/>
  <c r="AF8" i="2"/>
  <c r="X8" i="2"/>
  <c r="P8" i="2"/>
  <c r="H8" i="2"/>
  <c r="AU8" i="2"/>
  <c r="AM8" i="2"/>
  <c r="AE8" i="2"/>
  <c r="O8" i="2"/>
  <c r="G8" i="2"/>
  <c r="AZ8" i="2"/>
  <c r="AJ8" i="2"/>
  <c r="AB8" i="2"/>
  <c r="T8" i="2"/>
  <c r="AY8" i="2"/>
  <c r="AI8" i="2"/>
  <c r="S8" i="2"/>
  <c r="K8" i="2"/>
  <c r="AZ43" i="2"/>
  <c r="AV43" i="2"/>
  <c r="AR43" i="2"/>
  <c r="AN43" i="2"/>
  <c r="AJ43" i="2"/>
  <c r="AF43" i="2"/>
  <c r="AB43" i="2"/>
  <c r="X43" i="2"/>
  <c r="T43" i="2"/>
  <c r="P43" i="2"/>
  <c r="L43" i="2"/>
  <c r="H43" i="2"/>
  <c r="AX43" i="2"/>
  <c r="AS43" i="2"/>
  <c r="AM43" i="2"/>
  <c r="AH43" i="2"/>
  <c r="AC43" i="2"/>
  <c r="W43" i="2"/>
  <c r="R43" i="2"/>
  <c r="M43" i="2"/>
  <c r="G43" i="2"/>
  <c r="AY43" i="2"/>
  <c r="AT43" i="2"/>
  <c r="AO43" i="2"/>
  <c r="AI43" i="2"/>
  <c r="AD43" i="2"/>
  <c r="Y43" i="2"/>
  <c r="S43" i="2"/>
  <c r="N43" i="2"/>
  <c r="I43" i="2"/>
  <c r="AQ43" i="2"/>
  <c r="AG43" i="2"/>
  <c r="V43" i="2"/>
  <c r="K43" i="2"/>
  <c r="AP43" i="2"/>
  <c r="AE43" i="2"/>
  <c r="U43" i="2"/>
  <c r="J43" i="2"/>
  <c r="AW43" i="2"/>
  <c r="AL43" i="2"/>
  <c r="AA43" i="2"/>
  <c r="Q43" i="2"/>
  <c r="F43" i="2"/>
  <c r="AU43" i="2"/>
  <c r="AK43" i="2"/>
  <c r="Z43" i="2"/>
  <c r="O43" i="2"/>
  <c r="AX35" i="2"/>
  <c r="AT35" i="2"/>
  <c r="AP35" i="2"/>
  <c r="AL35" i="2"/>
  <c r="AH35" i="2"/>
  <c r="AD35" i="2"/>
  <c r="Z35" i="2"/>
  <c r="V35" i="2"/>
  <c r="AW35" i="2"/>
  <c r="AR35" i="2"/>
  <c r="AM35" i="2"/>
  <c r="AG35" i="2"/>
  <c r="AB35" i="2"/>
  <c r="W35" i="2"/>
  <c r="R35" i="2"/>
  <c r="N35" i="2"/>
  <c r="J35" i="2"/>
  <c r="F35" i="2"/>
  <c r="AZ35" i="2"/>
  <c r="AS35" i="2"/>
  <c r="AK35" i="2"/>
  <c r="AE35" i="2"/>
  <c r="X35" i="2"/>
  <c r="Q35" i="2"/>
  <c r="L35" i="2"/>
  <c r="G35" i="2"/>
  <c r="AY35" i="2"/>
  <c r="AQ35" i="2"/>
  <c r="AJ35" i="2"/>
  <c r="AC35" i="2"/>
  <c r="U35" i="2"/>
  <c r="P35" i="2"/>
  <c r="K35" i="2"/>
  <c r="AU35" i="2"/>
  <c r="AN35" i="2"/>
  <c r="AF35" i="2"/>
  <c r="Y35" i="2"/>
  <c r="S35" i="2"/>
  <c r="M35" i="2"/>
  <c r="H35" i="2"/>
  <c r="AA35" i="2"/>
  <c r="AV35" i="2"/>
  <c r="T35" i="2"/>
  <c r="AO35" i="2"/>
  <c r="O35" i="2"/>
  <c r="AI35" i="2"/>
  <c r="I35" i="2"/>
  <c r="AY27" i="2"/>
  <c r="AU27" i="2"/>
  <c r="AQ27" i="2"/>
  <c r="AM27" i="2"/>
  <c r="AI27" i="2"/>
  <c r="AE27" i="2"/>
  <c r="AA27" i="2"/>
  <c r="W27" i="2"/>
  <c r="S27" i="2"/>
  <c r="O27" i="2"/>
  <c r="K27" i="2"/>
  <c r="G27" i="2"/>
  <c r="AV27" i="2"/>
  <c r="AP27" i="2"/>
  <c r="AF27" i="2"/>
  <c r="Z27" i="2"/>
  <c r="U27" i="2"/>
  <c r="J27" i="2"/>
  <c r="AZ27" i="2"/>
  <c r="AT27" i="2"/>
  <c r="AO27" i="2"/>
  <c r="AJ27" i="2"/>
  <c r="AD27" i="2"/>
  <c r="Y27" i="2"/>
  <c r="T27" i="2"/>
  <c r="N27" i="2"/>
  <c r="I27" i="2"/>
  <c r="AW27" i="2"/>
  <c r="AR27" i="2"/>
  <c r="AL27" i="2"/>
  <c r="AG27" i="2"/>
  <c r="AB27" i="2"/>
  <c r="V27" i="2"/>
  <c r="Q27" i="2"/>
  <c r="L27" i="2"/>
  <c r="F27" i="2"/>
  <c r="AK27" i="2"/>
  <c r="P27" i="2"/>
  <c r="AX27" i="2"/>
  <c r="H27" i="2"/>
  <c r="AS27" i="2"/>
  <c r="X27" i="2"/>
  <c r="AN27" i="2"/>
  <c r="R27" i="2"/>
  <c r="AH27" i="2"/>
  <c r="M27" i="2"/>
  <c r="AC27" i="2"/>
  <c r="AW15" i="2"/>
  <c r="AS15" i="2"/>
  <c r="AO15" i="2"/>
  <c r="AK15" i="2"/>
  <c r="AG15" i="2"/>
  <c r="AC15" i="2"/>
  <c r="Y15" i="2"/>
  <c r="U15" i="2"/>
  <c r="Q15" i="2"/>
  <c r="AY15" i="2"/>
  <c r="AU15" i="2"/>
  <c r="AQ15" i="2"/>
  <c r="AM15" i="2"/>
  <c r="AI15" i="2"/>
  <c r="AE15" i="2"/>
  <c r="AA15" i="2"/>
  <c r="W15" i="2"/>
  <c r="S15" i="2"/>
  <c r="O15" i="2"/>
  <c r="K15" i="2"/>
  <c r="G15" i="2"/>
  <c r="AZ15" i="2"/>
  <c r="AR15" i="2"/>
  <c r="AJ15" i="2"/>
  <c r="AB15" i="2"/>
  <c r="T15" i="2"/>
  <c r="M15" i="2"/>
  <c r="H15" i="2"/>
  <c r="AV15" i="2"/>
  <c r="AL15" i="2"/>
  <c r="Z15" i="2"/>
  <c r="P15" i="2"/>
  <c r="I15" i="2"/>
  <c r="AX15" i="2"/>
  <c r="AN15" i="2"/>
  <c r="AD15" i="2"/>
  <c r="R15" i="2"/>
  <c r="J15" i="2"/>
  <c r="AH15" i="2"/>
  <c r="N15" i="2"/>
  <c r="AF15" i="2"/>
  <c r="L15" i="2"/>
  <c r="AT15" i="2"/>
  <c r="X15" i="2"/>
  <c r="F15" i="2"/>
  <c r="AP15" i="2"/>
  <c r="V15" i="2"/>
  <c r="AY7" i="2"/>
  <c r="AU7" i="2"/>
  <c r="AQ7" i="2"/>
  <c r="AM7" i="2"/>
  <c r="AI7" i="2"/>
  <c r="AE7" i="2"/>
  <c r="AA7" i="2"/>
  <c r="W7" i="2"/>
  <c r="S7" i="2"/>
  <c r="O7" i="2"/>
  <c r="K7" i="2"/>
  <c r="AX7" i="2"/>
  <c r="AT7" i="2"/>
  <c r="AP7" i="2"/>
  <c r="AH7" i="2"/>
  <c r="AD7" i="2"/>
  <c r="AJ7" i="2"/>
  <c r="Q7" i="2"/>
  <c r="AG7" i="2"/>
  <c r="J7" i="2"/>
  <c r="L7" i="2"/>
  <c r="Z7" i="2"/>
  <c r="P7" i="2"/>
  <c r="AS7" i="2"/>
  <c r="AL7" i="2"/>
  <c r="AF7" i="2"/>
  <c r="Y7" i="2"/>
  <c r="T7" i="2"/>
  <c r="N7" i="2"/>
  <c r="I7" i="2"/>
  <c r="AZ7" i="2"/>
  <c r="AR7" i="2"/>
  <c r="AK7" i="2"/>
  <c r="AC7" i="2"/>
  <c r="X7" i="2"/>
  <c r="R7" i="2"/>
  <c r="M7" i="2"/>
  <c r="H7" i="2"/>
  <c r="AW7" i="2"/>
  <c r="AO7" i="2"/>
  <c r="AB7" i="2"/>
  <c r="V7" i="2"/>
  <c r="AV7" i="2"/>
  <c r="AN7" i="2"/>
  <c r="U7" i="2"/>
  <c r="AZ31" i="2"/>
  <c r="AV31" i="2"/>
  <c r="AR31" i="2"/>
  <c r="AN31" i="2"/>
  <c r="AJ31" i="2"/>
  <c r="AF31" i="2"/>
  <c r="AB31" i="2"/>
  <c r="X31" i="2"/>
  <c r="T31" i="2"/>
  <c r="P31" i="2"/>
  <c r="L31" i="2"/>
  <c r="H31" i="2"/>
  <c r="AX31" i="2"/>
  <c r="AS31" i="2"/>
  <c r="AM31" i="2"/>
  <c r="AH31" i="2"/>
  <c r="AC31" i="2"/>
  <c r="W31" i="2"/>
  <c r="R31" i="2"/>
  <c r="M31" i="2"/>
  <c r="G31" i="2"/>
  <c r="AU31" i="2"/>
  <c r="AP31" i="2"/>
  <c r="AK31" i="2"/>
  <c r="AE31" i="2"/>
  <c r="Z31" i="2"/>
  <c r="U31" i="2"/>
  <c r="O31" i="2"/>
  <c r="J31" i="2"/>
  <c r="AQ31" i="2"/>
  <c r="AG31" i="2"/>
  <c r="V31" i="2"/>
  <c r="K31" i="2"/>
  <c r="AO31" i="2"/>
  <c r="AA31" i="2"/>
  <c r="N31" i="2"/>
  <c r="AY31" i="2"/>
  <c r="AL31" i="2"/>
  <c r="Y31" i="2"/>
  <c r="I31" i="2"/>
  <c r="AT31" i="2"/>
  <c r="AD31" i="2"/>
  <c r="Q31" i="2"/>
  <c r="S31" i="2"/>
  <c r="F31" i="2"/>
  <c r="AW31" i="2"/>
  <c r="AI31" i="2"/>
  <c r="AW23" i="2"/>
  <c r="AS23" i="2"/>
  <c r="AO23" i="2"/>
  <c r="AK23" i="2"/>
  <c r="AG23" i="2"/>
  <c r="AC23" i="2"/>
  <c r="Y23" i="2"/>
  <c r="U23" i="2"/>
  <c r="Q23" i="2"/>
  <c r="M23" i="2"/>
  <c r="I23" i="2"/>
  <c r="AX23" i="2"/>
  <c r="AR23" i="2"/>
  <c r="AM23" i="2"/>
  <c r="AH23" i="2"/>
  <c r="AB23" i="2"/>
  <c r="W23" i="2"/>
  <c r="R23" i="2"/>
  <c r="L23" i="2"/>
  <c r="G23" i="2"/>
  <c r="AZ23" i="2"/>
  <c r="AU23" i="2"/>
  <c r="AP23" i="2"/>
  <c r="AJ23" i="2"/>
  <c r="AE23" i="2"/>
  <c r="Z23" i="2"/>
  <c r="T23" i="2"/>
  <c r="O23" i="2"/>
  <c r="J23" i="2"/>
  <c r="AQ23" i="2"/>
  <c r="AF23" i="2"/>
  <c r="V23" i="2"/>
  <c r="K23" i="2"/>
  <c r="AY23" i="2"/>
  <c r="AL23" i="2"/>
  <c r="X23" i="2"/>
  <c r="H23" i="2"/>
  <c r="AV23" i="2"/>
  <c r="AI23" i="2"/>
  <c r="S23" i="2"/>
  <c r="F23" i="2"/>
  <c r="AN23" i="2"/>
  <c r="AA23" i="2"/>
  <c r="N23" i="2"/>
  <c r="P23" i="2"/>
  <c r="AT23" i="2"/>
  <c r="AD23" i="2"/>
  <c r="AW42" i="2"/>
  <c r="AS42" i="2"/>
  <c r="AO42" i="2"/>
  <c r="AK42" i="2"/>
  <c r="AG42" i="2"/>
  <c r="AC42" i="2"/>
  <c r="Y42" i="2"/>
  <c r="U42" i="2"/>
  <c r="Q42" i="2"/>
  <c r="M42" i="2"/>
  <c r="I42" i="2"/>
  <c r="AX42" i="2"/>
  <c r="AR42" i="2"/>
  <c r="AM42" i="2"/>
  <c r="AH42" i="2"/>
  <c r="AB42" i="2"/>
  <c r="W42" i="2"/>
  <c r="R42" i="2"/>
  <c r="L42" i="2"/>
  <c r="G42" i="2"/>
  <c r="AY42" i="2"/>
  <c r="AT42" i="2"/>
  <c r="AN42" i="2"/>
  <c r="AI42" i="2"/>
  <c r="AD42" i="2"/>
  <c r="X42" i="2"/>
  <c r="S42" i="2"/>
  <c r="N42" i="2"/>
  <c r="H42" i="2"/>
  <c r="AQ42" i="2"/>
  <c r="AF42" i="2"/>
  <c r="V42" i="2"/>
  <c r="K42" i="2"/>
  <c r="AZ42" i="2"/>
  <c r="AP42" i="2"/>
  <c r="AE42" i="2"/>
  <c r="T42" i="2"/>
  <c r="J42" i="2"/>
  <c r="AV42" i="2"/>
  <c r="AL42" i="2"/>
  <c r="AA42" i="2"/>
  <c r="P42" i="2"/>
  <c r="F42" i="2"/>
  <c r="AU42" i="2"/>
  <c r="AJ42" i="2"/>
  <c r="Z42" i="2"/>
  <c r="O42" i="2"/>
  <c r="AY38" i="2"/>
  <c r="AU38" i="2"/>
  <c r="AQ38" i="2"/>
  <c r="AM38" i="2"/>
  <c r="AI38" i="2"/>
  <c r="AE38" i="2"/>
  <c r="AA38" i="2"/>
  <c r="W38" i="2"/>
  <c r="S38" i="2"/>
  <c r="O38" i="2"/>
  <c r="K38" i="2"/>
  <c r="G38" i="2"/>
  <c r="AX38" i="2"/>
  <c r="AS38" i="2"/>
  <c r="AN38" i="2"/>
  <c r="AH38" i="2"/>
  <c r="AC38" i="2"/>
  <c r="X38" i="2"/>
  <c r="R38" i="2"/>
  <c r="M38" i="2"/>
  <c r="H38" i="2"/>
  <c r="AW38" i="2"/>
  <c r="AP38" i="2"/>
  <c r="AJ38" i="2"/>
  <c r="AB38" i="2"/>
  <c r="U38" i="2"/>
  <c r="N38" i="2"/>
  <c r="F38" i="2"/>
  <c r="AV38" i="2"/>
  <c r="AO38" i="2"/>
  <c r="AG38" i="2"/>
  <c r="Z38" i="2"/>
  <c r="T38" i="2"/>
  <c r="L38" i="2"/>
  <c r="AT38" i="2"/>
  <c r="AL38" i="2"/>
  <c r="AF38" i="2"/>
  <c r="Y38" i="2"/>
  <c r="Q38" i="2"/>
  <c r="J38" i="2"/>
  <c r="AZ38" i="2"/>
  <c r="AR38" i="2"/>
  <c r="AK38" i="2"/>
  <c r="AD38" i="2"/>
  <c r="V38" i="2"/>
  <c r="P38" i="2"/>
  <c r="I38" i="2"/>
  <c r="AY34" i="2"/>
  <c r="AU34" i="2"/>
  <c r="AQ34" i="2"/>
  <c r="AM34" i="2"/>
  <c r="AI34" i="2"/>
  <c r="AE34" i="2"/>
  <c r="AA34" i="2"/>
  <c r="W34" i="2"/>
  <c r="S34" i="2"/>
  <c r="O34" i="2"/>
  <c r="K34" i="2"/>
  <c r="G34" i="2"/>
  <c r="AW34" i="2"/>
  <c r="AR34" i="2"/>
  <c r="AL34" i="2"/>
  <c r="AG34" i="2"/>
  <c r="AB34" i="2"/>
  <c r="V34" i="2"/>
  <c r="Q34" i="2"/>
  <c r="L34" i="2"/>
  <c r="F34" i="2"/>
  <c r="AV34" i="2"/>
  <c r="AP34" i="2"/>
  <c r="AK34" i="2"/>
  <c r="AF34" i="2"/>
  <c r="Z34" i="2"/>
  <c r="U34" i="2"/>
  <c r="P34" i="2"/>
  <c r="J34" i="2"/>
  <c r="AX34" i="2"/>
  <c r="AS34" i="2"/>
  <c r="AN34" i="2"/>
  <c r="AH34" i="2"/>
  <c r="AC34" i="2"/>
  <c r="X34" i="2"/>
  <c r="R34" i="2"/>
  <c r="M34" i="2"/>
  <c r="H34" i="2"/>
  <c r="AJ34" i="2"/>
  <c r="N34" i="2"/>
  <c r="AZ34" i="2"/>
  <c r="AD34" i="2"/>
  <c r="I34" i="2"/>
  <c r="AT34" i="2"/>
  <c r="Y34" i="2"/>
  <c r="AO34" i="2"/>
  <c r="T34" i="2"/>
  <c r="AW30" i="2"/>
  <c r="AS30" i="2"/>
  <c r="AO30" i="2"/>
  <c r="AK30" i="2"/>
  <c r="AG30" i="2"/>
  <c r="AC30" i="2"/>
  <c r="Y30" i="2"/>
  <c r="U30" i="2"/>
  <c r="Q30" i="2"/>
  <c r="M30" i="2"/>
  <c r="I30" i="2"/>
  <c r="AZ30" i="2"/>
  <c r="AU30" i="2"/>
  <c r="AP30" i="2"/>
  <c r="AJ30" i="2"/>
  <c r="AE30" i="2"/>
  <c r="Z30" i="2"/>
  <c r="T30" i="2"/>
  <c r="O30" i="2"/>
  <c r="J30" i="2"/>
  <c r="AY30" i="2"/>
  <c r="AT30" i="2"/>
  <c r="AN30" i="2"/>
  <c r="AI30" i="2"/>
  <c r="AD30" i="2"/>
  <c r="X30" i="2"/>
  <c r="S30" i="2"/>
  <c r="N30" i="2"/>
  <c r="H30" i="2"/>
  <c r="AV30" i="2"/>
  <c r="AQ30" i="2"/>
  <c r="AL30" i="2"/>
  <c r="AF30" i="2"/>
  <c r="AA30" i="2"/>
  <c r="V30" i="2"/>
  <c r="P30" i="2"/>
  <c r="K30" i="2"/>
  <c r="F30" i="2"/>
  <c r="AX30" i="2"/>
  <c r="AB30" i="2"/>
  <c r="AH30" i="2"/>
  <c r="L30" i="2"/>
  <c r="AM30" i="2"/>
  <c r="W30" i="2"/>
  <c r="AR30" i="2"/>
  <c r="G30" i="2"/>
  <c r="R30" i="2"/>
  <c r="AZ26" i="2"/>
  <c r="AV26" i="2"/>
  <c r="AR26" i="2"/>
  <c r="AN26" i="2"/>
  <c r="AJ26" i="2"/>
  <c r="AF26" i="2"/>
  <c r="AB26" i="2"/>
  <c r="X26" i="2"/>
  <c r="T26" i="2"/>
  <c r="P26" i="2"/>
  <c r="L26" i="2"/>
  <c r="H26" i="2"/>
  <c r="AE26" i="2"/>
  <c r="AY26" i="2"/>
  <c r="AT26" i="2"/>
  <c r="AO26" i="2"/>
  <c r="AI26" i="2"/>
  <c r="AD26" i="2"/>
  <c r="Y26" i="2"/>
  <c r="S26" i="2"/>
  <c r="N26" i="2"/>
  <c r="I26" i="2"/>
  <c r="AW26" i="2"/>
  <c r="AQ26" i="2"/>
  <c r="AL26" i="2"/>
  <c r="AG26" i="2"/>
  <c r="AA26" i="2"/>
  <c r="V26" i="2"/>
  <c r="Q26" i="2"/>
  <c r="K26" i="2"/>
  <c r="F26" i="2"/>
  <c r="AU26" i="2"/>
  <c r="AP26" i="2"/>
  <c r="AK26" i="2"/>
  <c r="Z26" i="2"/>
  <c r="U26" i="2"/>
  <c r="O26" i="2"/>
  <c r="J26" i="2"/>
  <c r="W26" i="2"/>
  <c r="AM26" i="2"/>
  <c r="R26" i="2"/>
  <c r="AH26" i="2"/>
  <c r="M26" i="2"/>
  <c r="AX26" i="2"/>
  <c r="AC26" i="2"/>
  <c r="G26" i="2"/>
  <c r="AS26" i="2"/>
  <c r="AY22" i="2"/>
  <c r="AU22" i="2"/>
  <c r="AQ22" i="2"/>
  <c r="AM22" i="2"/>
  <c r="AI22" i="2"/>
  <c r="AE22" i="2"/>
  <c r="AA22" i="2"/>
  <c r="AT22" i="2"/>
  <c r="U22" i="2"/>
  <c r="AX22" i="2"/>
  <c r="AS22" i="2"/>
  <c r="AN22" i="2"/>
  <c r="AH22" i="2"/>
  <c r="AC22" i="2"/>
  <c r="X22" i="2"/>
  <c r="T22" i="2"/>
  <c r="P22" i="2"/>
  <c r="L22" i="2"/>
  <c r="H22" i="2"/>
  <c r="AV22" i="2"/>
  <c r="AP22" i="2"/>
  <c r="AK22" i="2"/>
  <c r="AF22" i="2"/>
  <c r="Z22" i="2"/>
  <c r="V22" i="2"/>
  <c r="R22" i="2"/>
  <c r="N22" i="2"/>
  <c r="J22" i="2"/>
  <c r="F22" i="2"/>
  <c r="AZ22" i="2"/>
  <c r="AO22" i="2"/>
  <c r="AJ22" i="2"/>
  <c r="AD22" i="2"/>
  <c r="Y22" i="2"/>
  <c r="Q22" i="2"/>
  <c r="M22" i="2"/>
  <c r="I22" i="2"/>
  <c r="O22" i="2"/>
  <c r="AW22" i="2"/>
  <c r="K22" i="2"/>
  <c r="AR22" i="2"/>
  <c r="W22" i="2"/>
  <c r="G22" i="2"/>
  <c r="AL22" i="2"/>
  <c r="S22" i="2"/>
  <c r="AG22" i="2"/>
  <c r="AB22" i="2"/>
  <c r="AX18" i="2"/>
  <c r="AT18" i="2"/>
  <c r="AP18" i="2"/>
  <c r="AL18" i="2"/>
  <c r="AH18" i="2"/>
  <c r="AD18" i="2"/>
  <c r="Z18" i="2"/>
  <c r="V18" i="2"/>
  <c r="R18" i="2"/>
  <c r="N18" i="2"/>
  <c r="J18" i="2"/>
  <c r="F18" i="2"/>
  <c r="AZ18" i="2"/>
  <c r="AU18" i="2"/>
  <c r="AY18" i="2"/>
  <c r="AS18" i="2"/>
  <c r="AN18" i="2"/>
  <c r="AI18" i="2"/>
  <c r="AC18" i="2"/>
  <c r="X18" i="2"/>
  <c r="S18" i="2"/>
  <c r="M18" i="2"/>
  <c r="H18" i="2"/>
  <c r="AV18" i="2"/>
  <c r="AQ18" i="2"/>
  <c r="AK18" i="2"/>
  <c r="AF18" i="2"/>
  <c r="AA18" i="2"/>
  <c r="U18" i="2"/>
  <c r="P18" i="2"/>
  <c r="K18" i="2"/>
  <c r="AR18" i="2"/>
  <c r="AG18" i="2"/>
  <c r="W18" i="2"/>
  <c r="L18" i="2"/>
  <c r="AJ18" i="2"/>
  <c r="T18" i="2"/>
  <c r="G18" i="2"/>
  <c r="AW18" i="2"/>
  <c r="AE18" i="2"/>
  <c r="Q18" i="2"/>
  <c r="AM18" i="2"/>
  <c r="Y18" i="2"/>
  <c r="I18" i="2"/>
  <c r="AB18" i="2"/>
  <c r="O18" i="2"/>
  <c r="AO18" i="2"/>
  <c r="AZ10" i="2"/>
  <c r="AV10" i="2"/>
  <c r="AR10" i="2"/>
  <c r="AN10" i="2"/>
  <c r="AJ10" i="2"/>
  <c r="AF10" i="2"/>
  <c r="AB10" i="2"/>
  <c r="X10" i="2"/>
  <c r="T10" i="2"/>
  <c r="P10" i="2"/>
  <c r="L10" i="2"/>
  <c r="H10" i="2"/>
  <c r="AX10" i="2"/>
  <c r="AS10" i="2"/>
  <c r="AM10" i="2"/>
  <c r="AH10" i="2"/>
  <c r="AC10" i="2"/>
  <c r="W10" i="2"/>
  <c r="R10" i="2"/>
  <c r="M10" i="2"/>
  <c r="G10" i="2"/>
  <c r="AU10" i="2"/>
  <c r="AO10" i="2"/>
  <c r="AG10" i="2"/>
  <c r="Z10" i="2"/>
  <c r="S10" i="2"/>
  <c r="K10" i="2"/>
  <c r="AW10" i="2"/>
  <c r="AP10" i="2"/>
  <c r="AI10" i="2"/>
  <c r="AA10" i="2"/>
  <c r="U10" i="2"/>
  <c r="N10" i="2"/>
  <c r="F10" i="2"/>
  <c r="AL10" i="2"/>
  <c r="Y10" i="2"/>
  <c r="J10" i="2"/>
  <c r="AY10" i="2"/>
  <c r="AK10" i="2"/>
  <c r="V10" i="2"/>
  <c r="I10" i="2"/>
  <c r="AT10" i="2"/>
  <c r="AE10" i="2"/>
  <c r="Q10" i="2"/>
  <c r="AQ10" i="2"/>
  <c r="AD10" i="2"/>
  <c r="O10" i="2"/>
  <c r="AU47" i="2"/>
  <c r="AM47" i="2"/>
  <c r="AE47" i="2"/>
  <c r="W47" i="2"/>
  <c r="O47" i="2"/>
  <c r="G47" i="2"/>
  <c r="AT47" i="2"/>
  <c r="AL47" i="2"/>
  <c r="AD47" i="2"/>
  <c r="V47" i="2"/>
  <c r="N47" i="2"/>
  <c r="F47" i="2"/>
  <c r="AS47" i="2"/>
  <c r="AK47" i="2"/>
  <c r="AC47" i="2"/>
  <c r="U47" i="2"/>
  <c r="M47" i="2"/>
  <c r="AZ47" i="2"/>
  <c r="AR47" i="2"/>
  <c r="AJ47" i="2"/>
  <c r="AB47" i="2"/>
  <c r="T47" i="2"/>
  <c r="L47" i="2"/>
  <c r="AY47" i="2"/>
  <c r="AQ47" i="2"/>
  <c r="AI47" i="2"/>
  <c r="AA47" i="2"/>
  <c r="S47" i="2"/>
  <c r="K47" i="2"/>
  <c r="AX47" i="2"/>
  <c r="AP47" i="2"/>
  <c r="AH47" i="2"/>
  <c r="Z47" i="2"/>
  <c r="R47" i="2"/>
  <c r="J47" i="2"/>
  <c r="AN47" i="2"/>
  <c r="X47" i="2"/>
  <c r="H47" i="2"/>
  <c r="AW47" i="2"/>
  <c r="AO47" i="2"/>
  <c r="AG47" i="2"/>
  <c r="Y47" i="2"/>
  <c r="Q47" i="2"/>
  <c r="I47" i="2"/>
  <c r="AV47" i="2"/>
  <c r="AF47" i="2"/>
  <c r="P47" i="2"/>
  <c r="AZ46" i="2"/>
  <c r="AR46" i="2"/>
  <c r="AJ46" i="2"/>
  <c r="AB46" i="2"/>
  <c r="T46" i="2"/>
  <c r="L46" i="2"/>
  <c r="K46" i="2"/>
  <c r="AY46" i="2"/>
  <c r="AA46" i="2"/>
  <c r="AX46" i="2"/>
  <c r="AP46" i="2"/>
  <c r="AH46" i="2"/>
  <c r="Z46" i="2"/>
  <c r="R46" i="2"/>
  <c r="J46" i="2"/>
  <c r="AW46" i="2"/>
  <c r="AO46" i="2"/>
  <c r="AG46" i="2"/>
  <c r="Y46" i="2"/>
  <c r="Q46" i="2"/>
  <c r="I46" i="2"/>
  <c r="AV46" i="2"/>
  <c r="AN46" i="2"/>
  <c r="AF46" i="2"/>
  <c r="X46" i="2"/>
  <c r="P46" i="2"/>
  <c r="H46" i="2"/>
  <c r="S46" i="2"/>
  <c r="AU46" i="2"/>
  <c r="AM46" i="2"/>
  <c r="AE46" i="2"/>
  <c r="W46" i="2"/>
  <c r="O46" i="2"/>
  <c r="G46" i="2"/>
  <c r="AS46" i="2"/>
  <c r="AC46" i="2"/>
  <c r="M46" i="2"/>
  <c r="AI46" i="2"/>
  <c r="AT46" i="2"/>
  <c r="AL46" i="2"/>
  <c r="AD46" i="2"/>
  <c r="V46" i="2"/>
  <c r="N46" i="2"/>
  <c r="F46" i="2"/>
  <c r="AK46" i="2"/>
  <c r="U46" i="2"/>
  <c r="AQ46" i="2"/>
  <c r="AV45" i="2"/>
  <c r="AN45" i="2"/>
  <c r="AF45" i="2"/>
  <c r="X45" i="2"/>
  <c r="P45" i="2"/>
  <c r="H45" i="2"/>
  <c r="AU45" i="2"/>
  <c r="AM45" i="2"/>
  <c r="AE45" i="2"/>
  <c r="W45" i="2"/>
  <c r="G45" i="2"/>
  <c r="AT45" i="2"/>
  <c r="AL45" i="2"/>
  <c r="AD45" i="2"/>
  <c r="V45" i="2"/>
  <c r="N45" i="2"/>
  <c r="F45" i="2"/>
  <c r="AS45" i="2"/>
  <c r="AK45" i="2"/>
  <c r="AC45" i="2"/>
  <c r="U45" i="2"/>
  <c r="M45" i="2"/>
  <c r="O45" i="2"/>
  <c r="AZ45" i="2"/>
  <c r="AR45" i="2"/>
  <c r="AJ45" i="2"/>
  <c r="AB45" i="2"/>
  <c r="T45" i="2"/>
  <c r="L45" i="2"/>
  <c r="AY45" i="2"/>
  <c r="AQ45" i="2"/>
  <c r="AI45" i="2"/>
  <c r="AA45" i="2"/>
  <c r="S45" i="2"/>
  <c r="K45" i="2"/>
  <c r="AW45" i="2"/>
  <c r="AG45" i="2"/>
  <c r="Q45" i="2"/>
  <c r="AX45" i="2"/>
  <c r="AP45" i="2"/>
  <c r="AH45" i="2"/>
  <c r="Z45" i="2"/>
  <c r="R45" i="2"/>
  <c r="J45" i="2"/>
  <c r="AO45" i="2"/>
  <c r="Y45" i="2"/>
  <c r="I45" i="2"/>
  <c r="AS11" i="2"/>
  <c r="AK11" i="2"/>
  <c r="AC11" i="2"/>
  <c r="U11" i="2"/>
  <c r="M11" i="2"/>
  <c r="V11" i="2"/>
  <c r="AZ11" i="2"/>
  <c r="AR11" i="2"/>
  <c r="AJ11" i="2"/>
  <c r="AB11" i="2"/>
  <c r="T11" i="2"/>
  <c r="L11" i="2"/>
  <c r="F11" i="2"/>
  <c r="AY11" i="2"/>
  <c r="AQ11" i="2"/>
  <c r="AI11" i="2"/>
  <c r="AA11" i="2"/>
  <c r="S11" i="2"/>
  <c r="K11" i="2"/>
  <c r="AX11" i="2"/>
  <c r="AP11" i="2"/>
  <c r="AH11" i="2"/>
  <c r="Z11" i="2"/>
  <c r="R11" i="2"/>
  <c r="J11" i="2"/>
  <c r="AW11" i="2"/>
  <c r="AO11" i="2"/>
  <c r="Y11" i="2"/>
  <c r="I11" i="2"/>
  <c r="AL11" i="2"/>
  <c r="AG11" i="2"/>
  <c r="Q11" i="2"/>
  <c r="AV11" i="2"/>
  <c r="AN11" i="2"/>
  <c r="AF11" i="2"/>
  <c r="X11" i="2"/>
  <c r="P11" i="2"/>
  <c r="H11" i="2"/>
  <c r="AD11" i="2"/>
  <c r="AU11" i="2"/>
  <c r="AM11" i="2"/>
  <c r="AE11" i="2"/>
  <c r="W11" i="2"/>
  <c r="O11" i="2"/>
  <c r="G11" i="2"/>
  <c r="AT11" i="2"/>
  <c r="N11" i="2"/>
  <c r="AV13" i="2"/>
  <c r="AN13" i="2"/>
  <c r="AF13" i="2"/>
  <c r="X13" i="2"/>
  <c r="P13" i="2"/>
  <c r="H13" i="2"/>
  <c r="AU13" i="2"/>
  <c r="AM13" i="2"/>
  <c r="AE13" i="2"/>
  <c r="W13" i="2"/>
  <c r="G13" i="2"/>
  <c r="Q13" i="2"/>
  <c r="O13" i="2"/>
  <c r="Y13" i="2"/>
  <c r="AT13" i="2"/>
  <c r="AL13" i="2"/>
  <c r="AD13" i="2"/>
  <c r="V13" i="2"/>
  <c r="N13" i="2"/>
  <c r="F13" i="2"/>
  <c r="AS13" i="2"/>
  <c r="AK13" i="2"/>
  <c r="AC13" i="2"/>
  <c r="U13" i="2"/>
  <c r="M13" i="2"/>
  <c r="T13" i="2"/>
  <c r="AZ13" i="2"/>
  <c r="AR13" i="2"/>
  <c r="AJ13" i="2"/>
  <c r="AB13" i="2"/>
  <c r="L13" i="2"/>
  <c r="AW13" i="2"/>
  <c r="I13" i="2"/>
  <c r="AY13" i="2"/>
  <c r="AQ13" i="2"/>
  <c r="AI13" i="2"/>
  <c r="AA13" i="2"/>
  <c r="S13" i="2"/>
  <c r="K13" i="2"/>
  <c r="AG13" i="2"/>
  <c r="AX13" i="2"/>
  <c r="AP13" i="2"/>
  <c r="AH13" i="2"/>
  <c r="Z13" i="2"/>
  <c r="R13" i="2"/>
  <c r="J13" i="2"/>
  <c r="AO13" i="2"/>
  <c r="AV14" i="2"/>
  <c r="AF14" i="2"/>
  <c r="P14" i="2"/>
  <c r="AU14" i="2"/>
  <c r="AM14" i="2"/>
  <c r="AE14" i="2"/>
  <c r="W14" i="2"/>
  <c r="O14" i="2"/>
  <c r="G14" i="2"/>
  <c r="AT14" i="2"/>
  <c r="AL14" i="2"/>
  <c r="AD14" i="2"/>
  <c r="V14" i="2"/>
  <c r="N14" i="2"/>
  <c r="F14" i="2"/>
  <c r="AR14" i="2"/>
  <c r="AB14" i="2"/>
  <c r="L14" i="2"/>
  <c r="AQ14" i="2"/>
  <c r="S14" i="2"/>
  <c r="AS14" i="2"/>
  <c r="AK14" i="2"/>
  <c r="AC14" i="2"/>
  <c r="U14" i="2"/>
  <c r="M14" i="2"/>
  <c r="AZ14" i="2"/>
  <c r="T14" i="2"/>
  <c r="AI14" i="2"/>
  <c r="K14" i="2"/>
  <c r="AJ14" i="2"/>
  <c r="AA14" i="2"/>
  <c r="AY14" i="2"/>
  <c r="AX14" i="2"/>
  <c r="AP14" i="2"/>
  <c r="AH14" i="2"/>
  <c r="Z14" i="2"/>
  <c r="R14" i="2"/>
  <c r="J14" i="2"/>
  <c r="AW14" i="2"/>
  <c r="AO14" i="2"/>
  <c r="AG14" i="2"/>
  <c r="Y14" i="2"/>
  <c r="Q14" i="2"/>
  <c r="I14" i="2"/>
  <c r="AN14" i="2"/>
  <c r="X14" i="2"/>
  <c r="H14" i="2"/>
  <c r="AV19" i="2"/>
  <c r="AN19" i="2"/>
  <c r="AF19" i="2"/>
  <c r="X19" i="2"/>
  <c r="P19" i="2"/>
  <c r="H19" i="2"/>
  <c r="AM19" i="2"/>
  <c r="AE19" i="2"/>
  <c r="AT19" i="2"/>
  <c r="AL19" i="2"/>
  <c r="AD19" i="2"/>
  <c r="V19" i="2"/>
  <c r="N19" i="2"/>
  <c r="F19" i="2"/>
  <c r="AK19" i="2"/>
  <c r="S19" i="2"/>
  <c r="G19" i="2"/>
  <c r="AS19" i="2"/>
  <c r="AC19" i="2"/>
  <c r="U19" i="2"/>
  <c r="M19" i="2"/>
  <c r="AQ19" i="2"/>
  <c r="K19" i="2"/>
  <c r="O19" i="2"/>
  <c r="AZ19" i="2"/>
  <c r="AR19" i="2"/>
  <c r="AJ19" i="2"/>
  <c r="AB19" i="2"/>
  <c r="T19" i="2"/>
  <c r="L19" i="2"/>
  <c r="AY19" i="2"/>
  <c r="AA19" i="2"/>
  <c r="W19" i="2"/>
  <c r="AI19" i="2"/>
  <c r="AX19" i="2"/>
  <c r="AP19" i="2"/>
  <c r="AH19" i="2"/>
  <c r="Z19" i="2"/>
  <c r="R19" i="2"/>
  <c r="J19" i="2"/>
  <c r="AW19" i="2"/>
  <c r="AO19" i="2"/>
  <c r="AG19" i="2"/>
  <c r="Y19" i="2"/>
  <c r="Q19" i="2"/>
  <c r="I19" i="2"/>
  <c r="AU19" i="2"/>
  <c r="AV20" i="2"/>
  <c r="AN20" i="2"/>
  <c r="AF20" i="2"/>
  <c r="X20" i="2"/>
  <c r="P20" i="2"/>
  <c r="H20" i="2"/>
  <c r="AU20" i="2"/>
  <c r="AM20" i="2"/>
  <c r="AE20" i="2"/>
  <c r="W20" i="2"/>
  <c r="O20" i="2"/>
  <c r="G20" i="2"/>
  <c r="AR20" i="2"/>
  <c r="T20" i="2"/>
  <c r="AW20" i="2"/>
  <c r="AT20" i="2"/>
  <c r="AL20" i="2"/>
  <c r="AD20" i="2"/>
  <c r="V20" i="2"/>
  <c r="N20" i="2"/>
  <c r="F20" i="2"/>
  <c r="AJ20" i="2"/>
  <c r="L20" i="2"/>
  <c r="AG20" i="2"/>
  <c r="AS20" i="2"/>
  <c r="AK20" i="2"/>
  <c r="AC20" i="2"/>
  <c r="U20" i="2"/>
  <c r="M20" i="2"/>
  <c r="AZ20" i="2"/>
  <c r="AB20" i="2"/>
  <c r="AO20" i="2"/>
  <c r="I20" i="2"/>
  <c r="AY20" i="2"/>
  <c r="AQ20" i="2"/>
  <c r="AI20" i="2"/>
  <c r="AA20" i="2"/>
  <c r="S20" i="2"/>
  <c r="K20" i="2"/>
  <c r="AX20" i="2"/>
  <c r="AP20" i="2"/>
  <c r="AH20" i="2"/>
  <c r="Z20" i="2"/>
  <c r="R20" i="2"/>
  <c r="J20" i="2"/>
  <c r="Q20" i="2"/>
  <c r="Y20" i="2"/>
  <c r="AX39" i="2"/>
  <c r="AP39" i="2"/>
  <c r="AH39" i="2"/>
  <c r="Z39" i="2"/>
  <c r="R39" i="2"/>
  <c r="J39" i="2"/>
  <c r="I39" i="2"/>
  <c r="AW39" i="2"/>
  <c r="AO39" i="2"/>
  <c r="AG39" i="2"/>
  <c r="Y39" i="2"/>
  <c r="Q39" i="2"/>
  <c r="AV39" i="2"/>
  <c r="AN39" i="2"/>
  <c r="AF39" i="2"/>
  <c r="X39" i="2"/>
  <c r="P39" i="2"/>
  <c r="H39" i="2"/>
  <c r="G39" i="2"/>
  <c r="AU39" i="2"/>
  <c r="AM39" i="2"/>
  <c r="AE39" i="2"/>
  <c r="W39" i="2"/>
  <c r="O39" i="2"/>
  <c r="AT39" i="2"/>
  <c r="AL39" i="2"/>
  <c r="AD39" i="2"/>
  <c r="V39" i="2"/>
  <c r="N39" i="2"/>
  <c r="F39" i="2"/>
  <c r="AI39" i="2"/>
  <c r="S39" i="2"/>
  <c r="AS39" i="2"/>
  <c r="AK39" i="2"/>
  <c r="AC39" i="2"/>
  <c r="U39" i="2"/>
  <c r="M39" i="2"/>
  <c r="AQ39" i="2"/>
  <c r="AZ39" i="2"/>
  <c r="AR39" i="2"/>
  <c r="AJ39" i="2"/>
  <c r="AB39" i="2"/>
  <c r="T39" i="2"/>
  <c r="L39" i="2"/>
  <c r="AY39" i="2"/>
  <c r="AA39" i="2"/>
  <c r="K39" i="2"/>
  <c r="AS41" i="2"/>
  <c r="AC41" i="2"/>
  <c r="U41" i="2"/>
  <c r="M41" i="2"/>
  <c r="AZ41" i="2"/>
  <c r="AR41" i="2"/>
  <c r="AJ41" i="2"/>
  <c r="AB41" i="2"/>
  <c r="T41" i="2"/>
  <c r="L41" i="2"/>
  <c r="AY41" i="2"/>
  <c r="AQ41" i="2"/>
  <c r="AI41" i="2"/>
  <c r="AA41" i="2"/>
  <c r="S41" i="2"/>
  <c r="K41" i="2"/>
  <c r="AX41" i="2"/>
  <c r="AP41" i="2"/>
  <c r="AH41" i="2"/>
  <c r="Z41" i="2"/>
  <c r="R41" i="2"/>
  <c r="J41" i="2"/>
  <c r="AV41" i="2"/>
  <c r="AF41" i="2"/>
  <c r="P41" i="2"/>
  <c r="AW41" i="2"/>
  <c r="AO41" i="2"/>
  <c r="AG41" i="2"/>
  <c r="Y41" i="2"/>
  <c r="Q41" i="2"/>
  <c r="I41" i="2"/>
  <c r="AN41" i="2"/>
  <c r="X41" i="2"/>
  <c r="H41" i="2"/>
  <c r="AU41" i="2"/>
  <c r="AM41" i="2"/>
  <c r="AE41" i="2"/>
  <c r="W41" i="2"/>
  <c r="O41" i="2"/>
  <c r="G41" i="2"/>
  <c r="AT41" i="2"/>
  <c r="AL41" i="2"/>
  <c r="AD41" i="2"/>
  <c r="V41" i="2"/>
  <c r="N41" i="2"/>
  <c r="F41" i="2"/>
  <c r="AK41" i="2"/>
  <c r="AZ50" i="2"/>
  <c r="AR50" i="2"/>
  <c r="AJ50" i="2"/>
  <c r="AB50" i="2"/>
  <c r="T50" i="2"/>
  <c r="L50" i="2"/>
  <c r="AY50" i="2"/>
  <c r="AQ50" i="2"/>
  <c r="AI50" i="2"/>
  <c r="AA50" i="2"/>
  <c r="S50" i="2"/>
  <c r="K50" i="2"/>
  <c r="AF50" i="2"/>
  <c r="X50" i="2"/>
  <c r="M50" i="2"/>
  <c r="AX50" i="2"/>
  <c r="AP50" i="2"/>
  <c r="AH50" i="2"/>
  <c r="Z50" i="2"/>
  <c r="R50" i="2"/>
  <c r="J50" i="2"/>
  <c r="AN50" i="2"/>
  <c r="H50" i="2"/>
  <c r="AW50" i="2"/>
  <c r="AO50" i="2"/>
  <c r="AG50" i="2"/>
  <c r="Y50" i="2"/>
  <c r="Q50" i="2"/>
  <c r="I50" i="2"/>
  <c r="AV50" i="2"/>
  <c r="P50" i="2"/>
  <c r="AU50" i="2"/>
  <c r="AM50" i="2"/>
  <c r="AE50" i="2"/>
  <c r="W50" i="2"/>
  <c r="O50" i="2"/>
  <c r="G50" i="2"/>
  <c r="AS50" i="2"/>
  <c r="U50" i="2"/>
  <c r="AT50" i="2"/>
  <c r="AL50" i="2"/>
  <c r="AD50" i="2"/>
  <c r="V50" i="2"/>
  <c r="N50" i="2"/>
  <c r="F50" i="2"/>
  <c r="AK50" i="2"/>
  <c r="AC50" i="2"/>
  <c r="BB19" i="2" l="1"/>
  <c r="BA19" i="2"/>
  <c r="BB13" i="2"/>
  <c r="BA13" i="2"/>
  <c r="BA47" i="2"/>
  <c r="BB47" i="2"/>
  <c r="BB22" i="2"/>
  <c r="BA22" i="2"/>
  <c r="BA43" i="2"/>
  <c r="BB43" i="2"/>
  <c r="BB8" i="2"/>
  <c r="BA8" i="2"/>
  <c r="BB16" i="2"/>
  <c r="BA16" i="2"/>
  <c r="BB21" i="2"/>
  <c r="BA21" i="2"/>
  <c r="BB41" i="2"/>
  <c r="BA41" i="2"/>
  <c r="BB24" i="2"/>
  <c r="BA24" i="2"/>
  <c r="BB40" i="2"/>
  <c r="BA40" i="2"/>
  <c r="BB25" i="2"/>
  <c r="BA25" i="2"/>
  <c r="BB49" i="2"/>
  <c r="BA49" i="2"/>
  <c r="BB50" i="2"/>
  <c r="BA50" i="2"/>
  <c r="BB45" i="2"/>
  <c r="BA45" i="2"/>
  <c r="BB46" i="2"/>
  <c r="BA46" i="2"/>
  <c r="BB10" i="2"/>
  <c r="BA10" i="2"/>
  <c r="BB26" i="2"/>
  <c r="BA26" i="2"/>
  <c r="BB30" i="2"/>
  <c r="BA30" i="2"/>
  <c r="BB34" i="2"/>
  <c r="BA34" i="2"/>
  <c r="BB38" i="2"/>
  <c r="BA38" i="2"/>
  <c r="BB42" i="2"/>
  <c r="BA42" i="2"/>
  <c r="BB31" i="2"/>
  <c r="BA31" i="2"/>
  <c r="BB15" i="2"/>
  <c r="BA15" i="2"/>
  <c r="BB27" i="2"/>
  <c r="BA27" i="2"/>
  <c r="BB12" i="2"/>
  <c r="BA12" i="2"/>
  <c r="BB36" i="2"/>
  <c r="BA36" i="2"/>
  <c r="BB48" i="2"/>
  <c r="BA48" i="2"/>
  <c r="BB9" i="2"/>
  <c r="BA9" i="2"/>
  <c r="BB29" i="2"/>
  <c r="BA29" i="2"/>
  <c r="BB37" i="2"/>
  <c r="BA37" i="2"/>
  <c r="BA7" i="2"/>
  <c r="BB7" i="2"/>
  <c r="BB39" i="2"/>
  <c r="BA39" i="2"/>
  <c r="BB20" i="2"/>
  <c r="BA20" i="2"/>
  <c r="BB14" i="2"/>
  <c r="BA14" i="2"/>
  <c r="BB11" i="2"/>
  <c r="BA11" i="2"/>
  <c r="BB18" i="2"/>
  <c r="BA18" i="2"/>
  <c r="BA23" i="2"/>
  <c r="BB23" i="2"/>
  <c r="BA35" i="2"/>
  <c r="BB35" i="2"/>
  <c r="BB28" i="2"/>
  <c r="BA28" i="2"/>
  <c r="BB32" i="2"/>
  <c r="BA32" i="2"/>
  <c r="BB44" i="2"/>
  <c r="BA44" i="2"/>
  <c r="BB17" i="2"/>
  <c r="BA17" i="2"/>
  <c r="BB33" i="2"/>
  <c r="BA33" i="2"/>
  <c r="BB1" i="2" l="1"/>
  <c r="BA1" i="2"/>
  <c r="E1" i="2" s="1"/>
  <c r="B13" i="3" s="1"/>
</calcChain>
</file>

<file path=xl/sharedStrings.xml><?xml version="1.0" encoding="utf-8"?>
<sst xmlns="http://schemas.openxmlformats.org/spreadsheetml/2006/main" count="810" uniqueCount="442">
  <si>
    <t>Kód položky</t>
  </si>
  <si>
    <t>MJ</t>
  </si>
  <si>
    <t>m2</t>
  </si>
  <si>
    <t>Obroušení podkladu omítnutého na schodišti podlaží v do 3,80 m</t>
  </si>
  <si>
    <t>Obroušení podkladu omítnutého v místnostech v do 3,80 m</t>
  </si>
  <si>
    <t>Obroušení podkladu ze stěrky na schodišti podlaží v do 3,80 m</t>
  </si>
  <si>
    <t>Obroušení podkladu ze stěrky v místnostech v do 3,80 m</t>
  </si>
  <si>
    <t>Omytí podkladu na schodišti podlaží v do 3,80 m</t>
  </si>
  <si>
    <t>Omytí podkladu s odmaštěním v místnostech v do 3,80 m</t>
  </si>
  <si>
    <t>Omytí podkladu v místnostech v do 3,80 m</t>
  </si>
  <si>
    <t>Rozmývání podkladu po oškrabání malby na schodišti podlaží v do 3,80 m</t>
  </si>
  <si>
    <t>Rozmývání podkladu po oškrabání malby v místnostech v do 3,80 m</t>
  </si>
  <si>
    <t>Dvojnásobné izolování vodou ředitelnými barvami v místnostech v do 3,80 m</t>
  </si>
  <si>
    <t>Odstranění linkrustace na schodišti v podlaží do 3,80 m</t>
  </si>
  <si>
    <t>Odstranění linkrustace v místnostech v do 3,80 m</t>
  </si>
  <si>
    <t>Ošetření plísní napadených ploch včetně odstranění plísní v místnostech v do 3,80 m</t>
  </si>
  <si>
    <t>Tmelení spar a rohů do 3 mm akrylátovým tmelem na schodišti podlaží v do 3,80 m</t>
  </si>
  <si>
    <t>m</t>
  </si>
  <si>
    <t>Tmelení spar a rohů šířky do 3 mm akrylátovým tmelem v místnostech v do 3,80 m</t>
  </si>
  <si>
    <t>Bandážování spar a prasklin na schodišti podlaží v do 3,80 m</t>
  </si>
  <si>
    <t>Bandážování spar a prasklin v místnostech v do 3,80 m</t>
  </si>
  <si>
    <t>Bandážování rohů stěn na schodišti podlaží v do 3,80 m</t>
  </si>
  <si>
    <t>Lokální vyrovnání podkladu disperzní stěrkou pl do 0,1 m2 na schodišti podlaží v do 3,80 m</t>
  </si>
  <si>
    <t>kus</t>
  </si>
  <si>
    <t>Lokální vyrovnání podkladu disperzní stěrkou pl do 0,1 m2 v místnostech v do 3,80 m</t>
  </si>
  <si>
    <t>Celoplošné vyhlazení podkladu sádrovou stěrkou na schodišti podlaží v do 3,80 m</t>
  </si>
  <si>
    <t>Celoplošné vyhlazení podkladu sádrovou stěrkou v místnostech v do 3,80 m</t>
  </si>
  <si>
    <t>Zakrytí vnitřních podlah včetně pozdějšího odkrytí</t>
  </si>
  <si>
    <t>Zakrytí vnitřních ploch konstrukcí nebo prvků na schodišti podlaží v do 3,80 m</t>
  </si>
  <si>
    <t>Zakrytí vnitřních ploch konstrukcí nebo prvků v místnostech v do 3,80 m</t>
  </si>
  <si>
    <t>Základní akrylátová jednonásobná bezbarvá penetrace podkladu na schodišti podlaží v do 3,80 m</t>
  </si>
  <si>
    <t>Základní akrylátová jednonásobná bezbarvá penetrace podkladu v místnostech v do 3,80 m</t>
  </si>
  <si>
    <t>Fungicidní jednonásobná bezbarvá penetrace podkladu v místnostech v do 3,80 m</t>
  </si>
  <si>
    <t>Čištění vnitřních ploch dveří nebo vrat po provedení malířských prací</t>
  </si>
  <si>
    <t>Čištění vnitřních ploch oken dvojitých nebo zdvojených po provedení malířských prací</t>
  </si>
  <si>
    <t>Čištění vnitřních ploch oken nebo balkonových dveří jednoduchých po provedení malířských prací</t>
  </si>
  <si>
    <t>Čištění vnitřních ploch podlah po provedení malířských prací</t>
  </si>
  <si>
    <t>Čištění vnitřních ploch schodišť po provedení malířských prací</t>
  </si>
  <si>
    <t>Dvojnásobné bílé malby ze směsí za mokra výborně oděruvzdorných v místnostech v do 3,80 m</t>
  </si>
  <si>
    <t>Jednonásobné bílé malby ze směsí za sucha dobře otěruvzdorných na schodišti do 3,80 m</t>
  </si>
  <si>
    <t>Jednonásobné bílé malby ze směsí za sucha dobře otěruvzdorných v místnostech do 3,80 m</t>
  </si>
  <si>
    <t>Dvojnásobné bílé protiplísňové malby v místnostech v do 3,80 m</t>
  </si>
  <si>
    <t>jednotková cena</t>
  </si>
  <si>
    <t>kolej: Rooseveltova, VŠE</t>
  </si>
  <si>
    <t>patro chodba 2.-6.NP</t>
  </si>
  <si>
    <t>patro chodba 7. NP</t>
  </si>
  <si>
    <t>patro chodba 1. NP</t>
  </si>
  <si>
    <t>schodiště</t>
  </si>
  <si>
    <t>tv místnost</t>
  </si>
  <si>
    <t>posilovna</t>
  </si>
  <si>
    <t>studovna</t>
  </si>
  <si>
    <t>sušárna + prádelna</t>
  </si>
  <si>
    <t>WC suterén</t>
  </si>
  <si>
    <t>HYGIENICKÉ ZÁZEMÍ 1. NP</t>
  </si>
  <si>
    <t>WC + sprcha 1.-7. NP</t>
  </si>
  <si>
    <t>kuchyňky 1.-7. NP</t>
  </si>
  <si>
    <t>obyvák</t>
  </si>
  <si>
    <t>herní místnost</t>
  </si>
  <si>
    <t>tělocvična</t>
  </si>
  <si>
    <t>místnost úklízeček a úklid.prost.</t>
  </si>
  <si>
    <t xml:space="preserve">uklízečky soc. zařízení </t>
  </si>
  <si>
    <t>dvoulůžkový pokoj- buňka -  HOTEL</t>
  </si>
  <si>
    <t>jedolůžkový pokoj- buňka -  HOTEL</t>
  </si>
  <si>
    <t>třílůžkový pokoj- buňka -  HOTEL</t>
  </si>
  <si>
    <t>chodba+kuchyňka- buňka -  HOTEL</t>
  </si>
  <si>
    <t>sprcha - buňka -  HOTEL</t>
  </si>
  <si>
    <t>WC - buňka -  HOTEL</t>
  </si>
  <si>
    <t>jednolůžkový samostatný -  HOTEL</t>
  </si>
  <si>
    <t>dvoulůžkový samostatný -  HOTEL</t>
  </si>
  <si>
    <t>trojlůžkový samostatný -  HOTEL</t>
  </si>
  <si>
    <t>kanceláře+zázemí</t>
  </si>
  <si>
    <t>sklad lůžkovin</t>
  </si>
  <si>
    <t>sklad- čistící prostředky</t>
  </si>
  <si>
    <t>jednolůžkový pokoj (buňka)</t>
  </si>
  <si>
    <t>dvoulůžkový pokoj (buňka)</t>
  </si>
  <si>
    <t>třílůžkový pokoj (buňka)</t>
  </si>
  <si>
    <t>chodba + kuchyňka - buňka</t>
  </si>
  <si>
    <t>sprcha - buňka</t>
  </si>
  <si>
    <t>WC - buňka</t>
  </si>
  <si>
    <t>jednolůžkový samostatný</t>
  </si>
  <si>
    <t>dvoulůžkový samostatný</t>
  </si>
  <si>
    <t>trojlůžkový samostatný</t>
  </si>
  <si>
    <t>Jednotka malování</t>
  </si>
  <si>
    <t>CELKEM
[m2]</t>
  </si>
  <si>
    <t>Koeficient schody</t>
  </si>
  <si>
    <t>plocha jednotky
[m²]</t>
  </si>
  <si>
    <t>Oškrabání malby v mísnostech v do 3,80 m</t>
  </si>
  <si>
    <t>Oškrabání malby na schodišti podlaží v do 3,80 m</t>
  </si>
  <si>
    <t>Bandážování rohů stěnv místnostech v do 3,80 m</t>
  </si>
  <si>
    <t>Příplatek k cenám 1x maleb za sucha otěruvzdorných za provádění pl do 5 m2</t>
  </si>
  <si>
    <t>Dvojnásobné bílé malby ze směsí za sucha dobře otěruvzdorných v místnostech do 3,80 m</t>
  </si>
  <si>
    <t>Dvojnásobné bílé malby ze směsí za sucha dobře otěruvzdorných na schodišti do 3,80 m</t>
  </si>
  <si>
    <t>Příplatek k cenám 2x maleb za sucha otěruvzdorných za provádění pl do 5 m2</t>
  </si>
  <si>
    <t>Linkrustace s vrchním nátěrem syntetickým na schodišti v do 3,80 m</t>
  </si>
  <si>
    <t>Jednonásobný obnovovací syntetický nátěr linkrusty v místnosti v do 3,80 m</t>
  </si>
  <si>
    <t>-</t>
  </si>
  <si>
    <t>Koeficiet WC + koupelny</t>
  </si>
  <si>
    <t>Koeficient místnosti</t>
  </si>
  <si>
    <t>CELKEM
[Kč]</t>
  </si>
  <si>
    <t>[Kč]</t>
  </si>
  <si>
    <t>OBDOBÍ:</t>
  </si>
  <si>
    <t>Identifikace subjektu podávajícího nabídku:</t>
  </si>
  <si>
    <t>Název subjektu:</t>
  </si>
  <si>
    <t>IČ:</t>
  </si>
  <si>
    <t>Sídlo:</t>
  </si>
  <si>
    <t>Zapsaná v:</t>
  </si>
  <si>
    <t>NABÍDKOVÁ CENA CELKEM ZA ZAKÁZKU:</t>
  </si>
  <si>
    <t>počet
jednotek k malování</t>
  </si>
  <si>
    <t>Koeficient kuchyňky</t>
  </si>
  <si>
    <t>CELKEM
[Nh]</t>
  </si>
  <si>
    <t>Malování kolejí SÚZ VŠE v Praze</t>
  </si>
  <si>
    <t>počet
jednotek celkem</t>
  </si>
  <si>
    <t>Popis malířské činnosti</t>
  </si>
  <si>
    <t>Práce na koleji:</t>
  </si>
  <si>
    <t>Cena celkem
[Kč]</t>
  </si>
  <si>
    <t>Celkem měrných jednotek</t>
  </si>
  <si>
    <t>CELKEM K FAKTURACI:</t>
  </si>
  <si>
    <t>Podpis zhotovitele:</t>
  </si>
  <si>
    <t>Podpis objednatele:</t>
  </si>
  <si>
    <t>Kč/hod.</t>
  </si>
  <si>
    <t>Hodinová sazba pro provádění výše neuvedených prací vyžádaných objednatelem</t>
  </si>
  <si>
    <t>kolej: Thalerova, VŠE</t>
  </si>
  <si>
    <t>010 -velká prádelna</t>
  </si>
  <si>
    <t>010 - sušárna+ sušičky</t>
  </si>
  <si>
    <t>014 - malá prádelna</t>
  </si>
  <si>
    <t>031- sklad,baterie nouzové osvě.</t>
  </si>
  <si>
    <t>kotelna</t>
  </si>
  <si>
    <t>011 -sklad nábytku</t>
  </si>
  <si>
    <t>056 -sklad lednice</t>
  </si>
  <si>
    <t>046 -sklad prádla</t>
  </si>
  <si>
    <t>037 -sklad prádla -odpisy</t>
  </si>
  <si>
    <t>053 -sklad drogerie</t>
  </si>
  <si>
    <t xml:space="preserve">024 -sklad </t>
  </si>
  <si>
    <t>020 -dílna</t>
  </si>
  <si>
    <t>038 -údržba</t>
  </si>
  <si>
    <t>wc + sprcha údržby</t>
  </si>
  <si>
    <t>036-sklad</t>
  </si>
  <si>
    <t>wc + sprcha sklad 36</t>
  </si>
  <si>
    <t>chodba suterén</t>
  </si>
  <si>
    <t>162 sklad lůžkovin</t>
  </si>
  <si>
    <t>recepce+balkon</t>
  </si>
  <si>
    <t>společenská místnost-kuchyň+soc.zař+balkon</t>
  </si>
  <si>
    <t>2x kancelář(vedoucí, zástup)</t>
  </si>
  <si>
    <t>předsíň</t>
  </si>
  <si>
    <t>wc + sprcha  (vedení)</t>
  </si>
  <si>
    <t>chodba přízemí obě budovy</t>
  </si>
  <si>
    <t>vstupní hala</t>
  </si>
  <si>
    <t>vstupní schodiště přední</t>
  </si>
  <si>
    <t>vstupní schodiště zadní</t>
  </si>
  <si>
    <t>koupelna</t>
  </si>
  <si>
    <t>wc</t>
  </si>
  <si>
    <t>pokoj</t>
  </si>
  <si>
    <t>wc + koupelna</t>
  </si>
  <si>
    <t>Studovny velké</t>
  </si>
  <si>
    <t>Studovny malé</t>
  </si>
  <si>
    <t>WC k učebnám</t>
  </si>
  <si>
    <t>dámská posilovna+balkon</t>
  </si>
  <si>
    <t>pánská posilovna+balkon</t>
  </si>
  <si>
    <t>tělocvična+balkon</t>
  </si>
  <si>
    <t>středové schodiště</t>
  </si>
  <si>
    <t>levé schodiště+ zábradlí</t>
  </si>
  <si>
    <t>pravé schodiště+zábradlí</t>
  </si>
  <si>
    <t>schodiště na střechu, levá+pravá b udova</t>
  </si>
  <si>
    <t>chodby 12p</t>
  </si>
  <si>
    <t>chodby11p</t>
  </si>
  <si>
    <t>chodby 10-2p</t>
  </si>
  <si>
    <t>předsíň , kuchyně</t>
  </si>
  <si>
    <t>kolej: University hotel, VŠE</t>
  </si>
  <si>
    <t>Hala + recepce + WC</t>
  </si>
  <si>
    <t>Sociální zařízení pro zaměstnance</t>
  </si>
  <si>
    <t>Lobby</t>
  </si>
  <si>
    <t>Kancelář vedoucí</t>
  </si>
  <si>
    <t>Prádelna</t>
  </si>
  <si>
    <t>Kancelář zástupkyně</t>
  </si>
  <si>
    <t>Chodby</t>
  </si>
  <si>
    <t>Schodiště</t>
  </si>
  <si>
    <t>Studovna</t>
  </si>
  <si>
    <t>Úklidová místnost + sociální zařízení</t>
  </si>
  <si>
    <t>Sklad špinavého prádla</t>
  </si>
  <si>
    <t>Společenská místnost</t>
  </si>
  <si>
    <t>Pokoj A - Buňka pro handicapované</t>
  </si>
  <si>
    <t>Pokoj B - Buňka pro handicapované</t>
  </si>
  <si>
    <t>Chodba + kuchyňka - Buňka pro handicapované</t>
  </si>
  <si>
    <t>Sociální zařízení - Buňka pro handicapované</t>
  </si>
  <si>
    <t>1L pokoj - HOTEL</t>
  </si>
  <si>
    <t>2L pokoj typ A - HOTEL</t>
  </si>
  <si>
    <t>2L pokoj typ B - HOTEL</t>
  </si>
  <si>
    <t>2L pokoj typ C - HOTEL</t>
  </si>
  <si>
    <t>2L pokoj typ D - HOTEL</t>
  </si>
  <si>
    <t>2L pokoj typ E - HOTEL</t>
  </si>
  <si>
    <t>3L pokoj (bez kuchyňky) - HOTEL</t>
  </si>
  <si>
    <t>3L pokoj (s kuchyňkou) - HOTEL</t>
  </si>
  <si>
    <t>Pokoj A - Buňka (3 x 2L pokoj)  HOTEL</t>
  </si>
  <si>
    <t>Pokoj B - Buňka (3 x 2L pokoj)  HOTEL</t>
  </si>
  <si>
    <t>Pokoj C - Buňka (3 x 2L pokoj)  HOTEL</t>
  </si>
  <si>
    <t>Chodba + kuchyňka - Buňka (3 x 2L pokoj) HOTEL</t>
  </si>
  <si>
    <t>Sociální zařízení + WC -  - Buňka (3 x 2L pokoj) HOTEL</t>
  </si>
  <si>
    <t>Chodba suterén</t>
  </si>
  <si>
    <t>Výlevky</t>
  </si>
  <si>
    <t>Sklad prádla a drogerie</t>
  </si>
  <si>
    <t>Úschovna zavazadel</t>
  </si>
  <si>
    <t>Sklad nábytku</t>
  </si>
  <si>
    <t>Kryt pravá strana</t>
  </si>
  <si>
    <t>Kryt levá strana</t>
  </si>
  <si>
    <t>Datový rozvaděč</t>
  </si>
  <si>
    <t>Pokoj A - Buňka typ A student</t>
  </si>
  <si>
    <t>Pokoj B - Buňka typ A student</t>
  </si>
  <si>
    <t>Pokoj C - Buňka typ A student</t>
  </si>
  <si>
    <t>Pokoj A Buňka typ B student</t>
  </si>
  <si>
    <t>Pokoj B - Buňka typ B student</t>
  </si>
  <si>
    <t>Pokoj C - Buňka typ B student</t>
  </si>
  <si>
    <t>Chodba + kuchyňka - Buňka typ A student</t>
  </si>
  <si>
    <t>Sociální zařízení + WC - Buňka typ A student</t>
  </si>
  <si>
    <t>Chodba + kuchyňka - Buňka typ A  HOTEL</t>
  </si>
  <si>
    <t>Sociální zařízení + WC - Buňka typ A  HOTEL</t>
  </si>
  <si>
    <t>Chodba + kuchyňka - Buňka typ B student</t>
  </si>
  <si>
    <t>Sociální zařízení - Buňka typ B student</t>
  </si>
  <si>
    <t>Chodba + kuchyňka - Buňka typ B  HOTEL</t>
  </si>
  <si>
    <t>Sociální zařízení - Buňka typ B  HOTEL</t>
  </si>
  <si>
    <t>Pokoj  A - Buňka typ A HOTEL</t>
  </si>
  <si>
    <t>Pokoj B - Buňka typ A HOTEL</t>
  </si>
  <si>
    <t>Pokoj C - Buňka typ A HOTEL</t>
  </si>
  <si>
    <t>Chodba + kuchyňka Pokoj A - Buňka typ A HOTEL</t>
  </si>
  <si>
    <t>Sociální zařízení + WC - Buňka typ A HOTEL</t>
  </si>
  <si>
    <t>Pokoj A - Buňka typ B HOTEL</t>
  </si>
  <si>
    <t>Pokoj B - Buňka typ B HOTEL</t>
  </si>
  <si>
    <t>Pokoj C - Buňka typ B HOTEL</t>
  </si>
  <si>
    <t>Chodba + kuchyňka - Buňka typ B HOTEL</t>
  </si>
  <si>
    <t>Sociální zařízení - Buňka typ B HOTEL</t>
  </si>
  <si>
    <t>A chodba + mezonet (4-2NP)</t>
  </si>
  <si>
    <t>B chodba + mezonet (4-2NP)</t>
  </si>
  <si>
    <t>A chodba + mezonet (1NP)</t>
  </si>
  <si>
    <t>B chodba + mezonet (1NP)</t>
  </si>
  <si>
    <t>balkony A</t>
  </si>
  <si>
    <t>balkony B</t>
  </si>
  <si>
    <t>balkony C</t>
  </si>
  <si>
    <t>balkony D</t>
  </si>
  <si>
    <t>schodiště  A</t>
  </si>
  <si>
    <t>schodiště B</t>
  </si>
  <si>
    <t>schodiště C</t>
  </si>
  <si>
    <t>schodiště D</t>
  </si>
  <si>
    <t xml:space="preserve">A studovny malé </t>
  </si>
  <si>
    <t xml:space="preserve">B studovny malé </t>
  </si>
  <si>
    <t xml:space="preserve">C studovny malé </t>
  </si>
  <si>
    <t xml:space="preserve">A  studovna </t>
  </si>
  <si>
    <t>místnosti/šatny úklidu  A</t>
  </si>
  <si>
    <t>místnosti/šatny úklidu  D</t>
  </si>
  <si>
    <t>výlevky (WC) A</t>
  </si>
  <si>
    <t>výlevky (WC) B</t>
  </si>
  <si>
    <t>výlevky (WC) C</t>
  </si>
  <si>
    <t>výlevky (WC) D</t>
  </si>
  <si>
    <t xml:space="preserve">A prádelna </t>
  </si>
  <si>
    <t xml:space="preserve">C prádelna </t>
  </si>
  <si>
    <t xml:space="preserve">B tělocvična </t>
  </si>
  <si>
    <t>posilovna B</t>
  </si>
  <si>
    <t>posilovna C</t>
  </si>
  <si>
    <t>spojovací chodby A</t>
  </si>
  <si>
    <t>spojovací chodby B</t>
  </si>
  <si>
    <t>spojovací chodby C</t>
  </si>
  <si>
    <t xml:space="preserve">A zázemí údržby </t>
  </si>
  <si>
    <t xml:space="preserve">A turniket + příchod zvenku </t>
  </si>
  <si>
    <t>D chodba + mezonet (5-3NP)</t>
  </si>
  <si>
    <t>C chodba + mezonet (5-2NP)</t>
  </si>
  <si>
    <t>C chodba suterén</t>
  </si>
  <si>
    <t>D chodba + ochoz 2NP + mezonet</t>
  </si>
  <si>
    <t xml:space="preserve">D chodba 1NP </t>
  </si>
  <si>
    <t>D suterén + kryt WC</t>
  </si>
  <si>
    <t xml:space="preserve">D hala </t>
  </si>
  <si>
    <t>C sušárny</t>
  </si>
  <si>
    <t xml:space="preserve">C kuchyňka </t>
  </si>
  <si>
    <t xml:space="preserve">C sklad lůžkovin </t>
  </si>
  <si>
    <t xml:space="preserve">D TV místnost </t>
  </si>
  <si>
    <t>D WC na hale</t>
  </si>
  <si>
    <t xml:space="preserve">D kolárna </t>
  </si>
  <si>
    <t>D kancelář + kuchyňka</t>
  </si>
  <si>
    <t xml:space="preserve">D recepce + zázemí recepce </t>
  </si>
  <si>
    <t xml:space="preserve">D zázemí domovník </t>
  </si>
  <si>
    <t xml:space="preserve">D letní sklad </t>
  </si>
  <si>
    <t>omyvatelné zdi (spojovačky) B</t>
  </si>
  <si>
    <t>omyvatelné zdi (spojovačky) C</t>
  </si>
  <si>
    <t>sklady A</t>
  </si>
  <si>
    <t>sklad B</t>
  </si>
  <si>
    <t>výměník B</t>
  </si>
  <si>
    <t>výměník C</t>
  </si>
  <si>
    <t>výměník D</t>
  </si>
  <si>
    <t>strojovna výtahy suterén C</t>
  </si>
  <si>
    <t>strojovna výtahy suterén D</t>
  </si>
  <si>
    <t xml:space="preserve">A výlez na střechu </t>
  </si>
  <si>
    <t xml:space="preserve">B výlez na střechu </t>
  </si>
  <si>
    <t xml:space="preserve">C uzávěr vody </t>
  </si>
  <si>
    <t>dvoulůžkový pokoj A + B</t>
  </si>
  <si>
    <t>soc.zařízení + kuchyňka A</t>
  </si>
  <si>
    <t>soc.zařízení + kuchyňka B</t>
  </si>
  <si>
    <t>dvoulůžkový pokoj C (buňka 2x2+1)</t>
  </si>
  <si>
    <t>jednolůžkový pokoj C (buňka 2x2+1)</t>
  </si>
  <si>
    <t>soc.zařízení + kuchyňka C (2+2+1)</t>
  </si>
  <si>
    <t>dvoulůžkový pokoj C (buňka 3x2)</t>
  </si>
  <si>
    <t>soc.zařízení + kuchyňka C (3x2)</t>
  </si>
  <si>
    <t xml:space="preserve">samostatný jednolůžkový C </t>
  </si>
  <si>
    <t xml:space="preserve">soc.zařízení pro jednolůžkový sam. C </t>
  </si>
  <si>
    <t>dvoulůžkový pokoj D (buňka 2x2+3)</t>
  </si>
  <si>
    <t>třílůžkový pokoj D (buňka 2x2+3)</t>
  </si>
  <si>
    <t>soc.zařízení + kuchyňka D (2x2+3)</t>
  </si>
  <si>
    <t xml:space="preserve">dvoulůžkový pokoj D (buňka 3x2) </t>
  </si>
  <si>
    <t>dvoulůžkový pokoj D (buňka3x2 typ A)</t>
  </si>
  <si>
    <t>soc.zařízení + kuchyňka D (3x2)</t>
  </si>
  <si>
    <t>dvoulůžkový pokoj D (buňka 2x2+1)</t>
  </si>
  <si>
    <t>jednolůžkový pokoj D (buňka 2x2+1)</t>
  </si>
  <si>
    <t>soc.zařízení + kuchyňka D (buńka 2x2+1)</t>
  </si>
  <si>
    <t xml:space="preserve">jednolůžkový pokoj smaostatný D </t>
  </si>
  <si>
    <t>soc.zař. pro jednolůžkový pokoj D</t>
  </si>
  <si>
    <t>dvoulůžkový pokoj D (buňka 2+2)</t>
  </si>
  <si>
    <t>soc.zařízení+ kuchyňka D (2+2)</t>
  </si>
  <si>
    <t xml:space="preserve">pokoj A+B včetně sociálky </t>
  </si>
  <si>
    <t>pokoj C+D včetně sociálky</t>
  </si>
  <si>
    <t>schody na střechu</t>
  </si>
  <si>
    <t>patro chodba</t>
  </si>
  <si>
    <t>krček</t>
  </si>
  <si>
    <t>přilehlé schodiště</t>
  </si>
  <si>
    <t xml:space="preserve">studovna malá </t>
  </si>
  <si>
    <t>běžecké pásy</t>
  </si>
  <si>
    <t>sušárny</t>
  </si>
  <si>
    <t>dataprojektor, herna</t>
  </si>
  <si>
    <t>hala</t>
  </si>
  <si>
    <t>únikové schodiště</t>
  </si>
  <si>
    <t>kanceláře+balkón</t>
  </si>
  <si>
    <t>recepce+balkón</t>
  </si>
  <si>
    <t>spol.místnost s kuchyňkou + balk.</t>
  </si>
  <si>
    <t>chodba suterén vč.nouz.východu</t>
  </si>
  <si>
    <t>místnost + pračky a sušičky</t>
  </si>
  <si>
    <t>051 dílna - údržba</t>
  </si>
  <si>
    <t>045 sklad lůžkovin</t>
  </si>
  <si>
    <t xml:space="preserve">044 údržbář koupelna a skladní pračka </t>
  </si>
  <si>
    <t>023 sklad</t>
  </si>
  <si>
    <t>024 sklad -  nábytek</t>
  </si>
  <si>
    <t>09 archiv, náhradní dily</t>
  </si>
  <si>
    <t>021 voda -sklad  lednice</t>
  </si>
  <si>
    <t>029 -sklad</t>
  </si>
  <si>
    <t>06 výměník</t>
  </si>
  <si>
    <t>05 kotelna</t>
  </si>
  <si>
    <t>007 plyn</t>
  </si>
  <si>
    <t>008 sklad drogerie</t>
  </si>
  <si>
    <t>jednolůžkový SP PEC (kancelář)</t>
  </si>
  <si>
    <t>příslušensví pro jednolůžkový SP (samostatný pokoj se soc. zař.)</t>
  </si>
  <si>
    <t>balkon</t>
  </si>
  <si>
    <t>koupelna se sprchou</t>
  </si>
  <si>
    <t>jednolůžkový</t>
  </si>
  <si>
    <t>buňka 2+1</t>
  </si>
  <si>
    <t>buňka 2+2</t>
  </si>
  <si>
    <t>kolej: Eislerova, VŠE</t>
  </si>
  <si>
    <t>kolej: Palachova, VŠE</t>
  </si>
  <si>
    <t>kolej: Jarov II, VŠE</t>
  </si>
  <si>
    <t>kolej: Blanice, VŠE</t>
  </si>
  <si>
    <t>kolej: Vltava, VŠE</t>
  </si>
  <si>
    <t>Chodby na 1. patře</t>
  </si>
  <si>
    <t>Vstupní hala</t>
  </si>
  <si>
    <t>Televizní hala</t>
  </si>
  <si>
    <t>chodba v suterénu</t>
  </si>
  <si>
    <t>Chodbička u výtahu</t>
  </si>
  <si>
    <t>kuchyňka</t>
  </si>
  <si>
    <t>prádelna</t>
  </si>
  <si>
    <t>kolárna</t>
  </si>
  <si>
    <t>přiléhlé chodby</t>
  </si>
  <si>
    <t>Místnost uklízeček</t>
  </si>
  <si>
    <t>WC</t>
  </si>
  <si>
    <t>sprchový kout</t>
  </si>
  <si>
    <t>sklad</t>
  </si>
  <si>
    <t>WC sklad</t>
  </si>
  <si>
    <t>vrátnice</t>
  </si>
  <si>
    <t>kancelář</t>
  </si>
  <si>
    <t>studovny</t>
  </si>
  <si>
    <t>Balkony</t>
  </si>
  <si>
    <t>Výměník</t>
  </si>
  <si>
    <t>doktoradské byty (buňka 1+2)</t>
  </si>
  <si>
    <t>studentské buňky 8x - předsíně</t>
  </si>
  <si>
    <t>studentské buňky 5x - předsíně</t>
  </si>
  <si>
    <t>chodba za výtahy</t>
  </si>
  <si>
    <t xml:space="preserve">patro chodba </t>
  </si>
  <si>
    <t>patro chodba  -  tkz. téčko</t>
  </si>
  <si>
    <t>chodba 1PP</t>
  </si>
  <si>
    <t>studovna + balkon ( 6m2)</t>
  </si>
  <si>
    <t>spol. místnost - dataprojektor + balkon ( 6m2)</t>
  </si>
  <si>
    <t>spol. místnost -  kulečník, piáno + balkon ( 6m2)</t>
  </si>
  <si>
    <t>spol. místnost - herna (obývák) + balkon ( 6m2)</t>
  </si>
  <si>
    <t>spol.místnost s kuchyňkou  + balkon ( 6m2)</t>
  </si>
  <si>
    <t>společná prádelna  (8x pračka + 2x sušička)</t>
  </si>
  <si>
    <t>tělocvična malá ( tanec) + balkon ( 6m2)</t>
  </si>
  <si>
    <t>tělocvična velká (aerobic)</t>
  </si>
  <si>
    <t>tělocvična - stolní tenis</t>
  </si>
  <si>
    <t>posilovna + balkon ( 6m2)</t>
  </si>
  <si>
    <t>WC posilovna</t>
  </si>
  <si>
    <t>kanceláře+balkón ( 6m2)</t>
  </si>
  <si>
    <t>zádveří - hlavní vchod</t>
  </si>
  <si>
    <t>Hala před recepcí</t>
  </si>
  <si>
    <t>recepce</t>
  </si>
  <si>
    <t>WC pro veřejnost</t>
  </si>
  <si>
    <t>chodba ( krček)</t>
  </si>
  <si>
    <t>WC - úklidu</t>
  </si>
  <si>
    <t>schodiště na střechu</t>
  </si>
  <si>
    <t>buňka (skladba 2 + 3 s balkónem):
kuchyňka + vstupní prostory</t>
  </si>
  <si>
    <t>buňka (skladba 2 + 3 s balkónem):
WC</t>
  </si>
  <si>
    <t>buňka (skladba 2 + 3 s balkónem):
koupelna se sprchou</t>
  </si>
  <si>
    <t>buňka (skladba 2 + 3 s balkónem):
dvoulůžkový pokoj</t>
  </si>
  <si>
    <t>buňka (skladba 2 + 3 s balkónem):
třílůžkový pokoj</t>
  </si>
  <si>
    <t>emailové nátěry - schodiště</t>
  </si>
  <si>
    <t>emailové nátěry - chodba za výtahy</t>
  </si>
  <si>
    <t>emailové nátěry - patro chodba</t>
  </si>
  <si>
    <t>emailové nátěry - patro chodba téčko</t>
  </si>
  <si>
    <t>emailové nátěry -  chodba 1PP</t>
  </si>
  <si>
    <t>emailové nátěry - chodba 2PP</t>
  </si>
  <si>
    <t>prázdninový sklad + balkon ( 6m2)</t>
  </si>
  <si>
    <t xml:space="preserve">buňka pro ZTP studenty:
kuchyňka </t>
  </si>
  <si>
    <t>buňka pro ZTP studenty:
vstupní prostory</t>
  </si>
  <si>
    <t>buňka pro ZTP studenty:
sociální zařízení</t>
  </si>
  <si>
    <t>buňka pro ZTP studenty:
pokoj</t>
  </si>
  <si>
    <t>buňka student (skladba 1 + 2):
kuchyňka + vstupní prostory</t>
  </si>
  <si>
    <t>buňka student (skladba 1 + 2):
komora</t>
  </si>
  <si>
    <t>buňka student (skladba 1 + 2):
WC</t>
  </si>
  <si>
    <t>buňka student (skladba 1 + 2):
koupelna se sprchou</t>
  </si>
  <si>
    <t>buňka student (skladba 1 + 2):
jednolůžkový pokoj</t>
  </si>
  <si>
    <t>buňka student (skladba 1 + 2):
dvoulůžkový pokoj</t>
  </si>
  <si>
    <t>buňka student (skladba 2+ 2):
 kuchyňka + vstupní prostory</t>
  </si>
  <si>
    <t>buňka student (skladba 2+ 2):
komora</t>
  </si>
  <si>
    <t>buňka student (skladba 2+ 2):
WC</t>
  </si>
  <si>
    <t>buňka student (skladba 2+ 2):
koupelna se sprchou</t>
  </si>
  <si>
    <t>buňka student (skladba 2+ 2):
pokoj</t>
  </si>
  <si>
    <t>buňka student (skladba 2 + 2 s balkónem):
kuchyňka + vstupní prostory</t>
  </si>
  <si>
    <t>buňka student (skladba 2 + 2 s balkónem):
WC</t>
  </si>
  <si>
    <t>buňka student (skladba 2 + 2 s balkónem):
koupelna se sprchou</t>
  </si>
  <si>
    <t>buňka student (skladba 2 + 2 s balkónem):
pokoj</t>
  </si>
  <si>
    <t>buňka student (skladba 2 + 2 s balkónem):
balkón</t>
  </si>
  <si>
    <t>zázemí recepce (šatna + WC)</t>
  </si>
  <si>
    <t>patro chodba s krčkem</t>
  </si>
  <si>
    <t xml:space="preserve">studovna </t>
  </si>
  <si>
    <t>kanceláře</t>
  </si>
  <si>
    <t>společná kuchyňka</t>
  </si>
  <si>
    <t>hotelový dvolůžkový</t>
  </si>
  <si>
    <t>Nh jednotková
(dle URS)</t>
  </si>
  <si>
    <t>chodba 2PP</t>
  </si>
  <si>
    <t>buňka student (skladba 2 + 2 s balkónem): komora</t>
  </si>
  <si>
    <t>Objednány dne:</t>
  </si>
  <si>
    <t>jednotková cena
[Kč/MJ]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</si>
</sst>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008080"/>
      <name val="Tahoma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</fills>
  <borders count="3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14" fontId="7" fillId="0" borderId="0" xfId="0" applyNumberFormat="1" applyFont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vertical="center" wrapText="1"/>
    </xf>
    <xf numFmtId="4" fontId="0" fillId="0" borderId="2" xfId="0" applyNumberFormat="1" applyFill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4" fontId="0" fillId="0" borderId="10" xfId="0" applyNumberFormat="1" applyBorder="1" applyAlignment="1" applyProtection="1">
      <alignment vertical="center" wrapText="1"/>
    </xf>
    <xf numFmtId="3" fontId="0" fillId="0" borderId="10" xfId="0" applyNumberForma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6" fillId="0" borderId="15" xfId="0" applyFont="1" applyBorder="1" applyAlignment="1" applyProtection="1"/>
    <xf numFmtId="4" fontId="8" fillId="0" borderId="16" xfId="0" applyNumberFormat="1" applyFont="1" applyFill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vertical="center" wrapText="1"/>
    </xf>
    <xf numFmtId="3" fontId="0" fillId="0" borderId="13" xfId="0" applyNumberFormat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vertical="center" wrapText="1"/>
    </xf>
    <xf numFmtId="0" fontId="0" fillId="5" borderId="7" xfId="0" applyFill="1" applyBorder="1" applyAlignment="1" applyProtection="1">
      <alignment vertical="center" wrapText="1"/>
    </xf>
    <xf numFmtId="0" fontId="0" fillId="5" borderId="9" xfId="0" applyFill="1" applyBorder="1" applyAlignment="1" applyProtection="1">
      <alignment vertical="center" wrapText="1"/>
    </xf>
    <xf numFmtId="4" fontId="8" fillId="5" borderId="13" xfId="0" applyNumberFormat="1" applyFont="1" applyFill="1" applyBorder="1" applyAlignment="1" applyProtection="1">
      <alignment horizontal="center" vertical="center" wrapText="1"/>
    </xf>
    <xf numFmtId="4" fontId="8" fillId="5" borderId="2" xfId="0" applyNumberFormat="1" applyFont="1" applyFill="1" applyBorder="1" applyAlignment="1" applyProtection="1">
      <alignment horizontal="center" vertical="center" wrapText="1"/>
    </xf>
    <xf numFmtId="4" fontId="8" fillId="5" borderId="10" xfId="0" applyNumberFormat="1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vertical="center" wrapText="1"/>
    </xf>
    <xf numFmtId="4" fontId="8" fillId="5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Alignment="1" applyProtection="1">
      <alignment wrapText="1"/>
    </xf>
    <xf numFmtId="0" fontId="8" fillId="0" borderId="5" xfId="0" applyFont="1" applyBorder="1" applyAlignment="1" applyProtection="1">
      <alignment horizontal="right" vertical="center"/>
    </xf>
    <xf numFmtId="0" fontId="0" fillId="5" borderId="6" xfId="0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right" vertical="center"/>
    </xf>
    <xf numFmtId="0" fontId="0" fillId="5" borderId="8" xfId="0" applyFill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right" vertical="center"/>
    </xf>
    <xf numFmtId="0" fontId="0" fillId="5" borderId="1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Fill="1" applyBorder="1" applyAlignment="1" applyProtection="1">
      <alignment horizontal="right" vertical="center"/>
    </xf>
    <xf numFmtId="0" fontId="12" fillId="7" borderId="15" xfId="0" applyFont="1" applyFill="1" applyBorder="1" applyAlignment="1" applyProtection="1">
      <alignment horizontal="right" vertical="center"/>
    </xf>
    <xf numFmtId="164" fontId="13" fillId="7" borderId="17" xfId="0" applyNumberFormat="1" applyFont="1" applyFill="1" applyBorder="1" applyAlignment="1" applyProtection="1">
      <alignment horizontal="center" vertical="center" wrapText="1"/>
    </xf>
    <xf numFmtId="4" fontId="4" fillId="8" borderId="1" xfId="2" applyNumberFormat="1" applyFont="1" applyFill="1" applyBorder="1" applyAlignment="1" applyProtection="1">
      <alignment horizontal="right" vertical="center" readingOrder="1"/>
      <protection locked="0"/>
    </xf>
    <xf numFmtId="4" fontId="5" fillId="8" borderId="1" xfId="2" applyNumberFormat="1" applyFont="1" applyFill="1" applyBorder="1" applyAlignment="1" applyProtection="1">
      <alignment horizontal="right" vertical="center" readingOrder="1"/>
      <protection locked="0"/>
    </xf>
    <xf numFmtId="0" fontId="0" fillId="0" borderId="0" xfId="0" applyAlignment="1" applyProtection="1">
      <alignment horizontal="right"/>
    </xf>
    <xf numFmtId="49" fontId="4" fillId="3" borderId="5" xfId="2" applyNumberFormat="1" applyFont="1" applyFill="1" applyBorder="1" applyAlignment="1" applyProtection="1">
      <alignment horizontal="center" vertical="center" wrapText="1" shrinkToFit="1" readingOrder="1"/>
    </xf>
    <xf numFmtId="49" fontId="9" fillId="3" borderId="26" xfId="2" applyNumberFormat="1" applyFont="1" applyFill="1" applyBorder="1" applyAlignment="1" applyProtection="1">
      <alignment horizontal="center" vertical="center" wrapText="1" shrinkToFit="1" readingOrder="1"/>
    </xf>
    <xf numFmtId="49" fontId="4" fillId="3" borderId="26" xfId="2" applyNumberFormat="1" applyFont="1" applyFill="1" applyBorder="1" applyAlignment="1" applyProtection="1">
      <alignment horizontal="center" vertical="center" wrapText="1" shrinkToFit="1" readingOrder="1"/>
    </xf>
    <xf numFmtId="49" fontId="9" fillId="3" borderId="6" xfId="2" applyNumberFormat="1" applyFont="1" applyFill="1" applyBorder="1" applyAlignment="1" applyProtection="1">
      <alignment horizontal="center" vertical="center" wrapText="1" shrinkToFit="1" readingOrder="1"/>
    </xf>
    <xf numFmtId="1" fontId="4" fillId="8" borderId="7" xfId="2" applyNumberFormat="1" applyFont="1" applyFill="1" applyBorder="1" applyAlignment="1" applyProtection="1">
      <alignment horizontal="right" vertical="center" readingOrder="1"/>
      <protection locked="0"/>
    </xf>
    <xf numFmtId="2" fontId="9" fillId="0" borderId="2" xfId="2" applyNumberFormat="1" applyFont="1" applyFill="1" applyBorder="1" applyAlignment="1" applyProtection="1">
      <alignment horizontal="left" vertical="center" wrapText="1" shrinkToFit="1" readingOrder="1"/>
    </xf>
    <xf numFmtId="2" fontId="9" fillId="0" borderId="2" xfId="2" applyNumberFormat="1" applyFont="1" applyFill="1" applyBorder="1" applyAlignment="1" applyProtection="1">
      <alignment horizontal="left" vertical="center" readingOrder="1"/>
    </xf>
    <xf numFmtId="4" fontId="4" fillId="0" borderId="2" xfId="2" applyNumberFormat="1" applyFont="1" applyFill="1" applyBorder="1" applyAlignment="1" applyProtection="1">
      <alignment horizontal="right" vertical="center" readingOrder="1"/>
    </xf>
    <xf numFmtId="4" fontId="4" fillId="8" borderId="2" xfId="2" applyNumberFormat="1" applyFont="1" applyFill="1" applyBorder="1" applyAlignment="1" applyProtection="1">
      <alignment horizontal="right" vertical="center" readingOrder="1"/>
      <protection locked="0"/>
    </xf>
    <xf numFmtId="4" fontId="0" fillId="0" borderId="8" xfId="0" applyNumberFormat="1" applyBorder="1" applyProtection="1"/>
    <xf numFmtId="1" fontId="5" fillId="8" borderId="7" xfId="2" applyNumberFormat="1" applyFont="1" applyFill="1" applyBorder="1" applyAlignment="1" applyProtection="1">
      <alignment horizontal="right" vertical="center" readingOrder="1"/>
      <protection locked="0"/>
    </xf>
    <xf numFmtId="4" fontId="5" fillId="8" borderId="2" xfId="2" applyNumberFormat="1" applyFont="1" applyFill="1" applyBorder="1" applyAlignment="1" applyProtection="1">
      <alignment horizontal="right" vertical="center" readingOrder="1"/>
      <protection locked="0"/>
    </xf>
    <xf numFmtId="1" fontId="4" fillId="8" borderId="18" xfId="2" applyNumberFormat="1" applyFont="1" applyFill="1" applyBorder="1" applyAlignment="1" applyProtection="1">
      <alignment horizontal="right" vertical="center" readingOrder="1"/>
      <protection locked="0"/>
    </xf>
    <xf numFmtId="2" fontId="9" fillId="0" borderId="19" xfId="2" applyNumberFormat="1" applyFont="1" applyFill="1" applyBorder="1" applyAlignment="1" applyProtection="1">
      <alignment horizontal="left" vertical="center" wrapText="1" shrinkToFit="1" readingOrder="1"/>
    </xf>
    <xf numFmtId="2" fontId="9" fillId="0" borderId="19" xfId="2" applyNumberFormat="1" applyFont="1" applyFill="1" applyBorder="1" applyAlignment="1" applyProtection="1">
      <alignment horizontal="left" vertical="center" readingOrder="1"/>
    </xf>
    <xf numFmtId="4" fontId="4" fillId="0" borderId="19" xfId="2" applyNumberFormat="1" applyFont="1" applyFill="1" applyBorder="1" applyAlignment="1" applyProtection="1">
      <alignment horizontal="right" vertical="center" readingOrder="1"/>
    </xf>
    <xf numFmtId="4" fontId="4" fillId="8" borderId="19" xfId="2" applyNumberFormat="1" applyFont="1" applyFill="1" applyBorder="1" applyAlignment="1" applyProtection="1">
      <alignment horizontal="right" vertical="center" readingOrder="1"/>
      <protection locked="0"/>
    </xf>
    <xf numFmtId="4" fontId="0" fillId="0" borderId="20" xfId="0" applyNumberFormat="1" applyBorder="1" applyProtection="1"/>
    <xf numFmtId="0" fontId="16" fillId="0" borderId="27" xfId="0" applyFont="1" applyBorder="1" applyAlignment="1" applyProtection="1">
      <alignment horizontal="right" wrapText="1"/>
    </xf>
    <xf numFmtId="0" fontId="0" fillId="0" borderId="28" xfId="0" applyBorder="1" applyProtection="1"/>
    <xf numFmtId="0" fontId="0" fillId="0" borderId="15" xfId="0" applyBorder="1" applyProtection="1"/>
    <xf numFmtId="4" fontId="12" fillId="0" borderId="17" xfId="0" applyNumberFormat="1" applyFont="1" applyBorder="1" applyProtection="1"/>
    <xf numFmtId="1" fontId="14" fillId="8" borderId="17" xfId="2" applyNumberFormat="1" applyFont="1" applyFill="1" applyBorder="1" applyAlignment="1" applyProtection="1">
      <alignment horizontal="left" vertical="center" readingOrder="1"/>
      <protection locked="0"/>
    </xf>
    <xf numFmtId="4" fontId="4" fillId="8" borderId="3" xfId="2" applyNumberFormat="1" applyFont="1" applyFill="1" applyBorder="1" applyAlignment="1" applyProtection="1">
      <alignment horizontal="right" vertical="center" readingOrder="1"/>
      <protection locked="0"/>
    </xf>
    <xf numFmtId="0" fontId="11" fillId="0" borderId="0" xfId="0" applyFont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21" xfId="0" applyFont="1" applyBorder="1" applyAlignment="1" applyProtection="1">
      <alignment vertical="center"/>
    </xf>
    <xf numFmtId="4" fontId="14" fillId="8" borderId="16" xfId="2" applyNumberFormat="1" applyFont="1" applyFill="1" applyBorder="1" applyAlignment="1" applyProtection="1">
      <alignment horizontal="left" vertical="center" readingOrder="1"/>
      <protection locked="0"/>
    </xf>
    <xf numFmtId="0" fontId="15" fillId="0" borderId="16" xfId="0" applyFont="1" applyBorder="1" applyAlignment="1" applyProtection="1">
      <alignment horizontal="left" vertical="center" readingOrder="1"/>
      <protection locked="0"/>
    </xf>
    <xf numFmtId="0" fontId="12" fillId="0" borderId="16" xfId="0" applyFont="1" applyBorder="1" applyAlignment="1" applyProtection="1">
      <alignment horizontal="right"/>
    </xf>
    <xf numFmtId="0" fontId="0" fillId="0" borderId="28" xfId="0" applyBorder="1" applyAlignment="1" applyProtection="1"/>
    <xf numFmtId="0" fontId="0" fillId="0" borderId="29" xfId="0" applyBorder="1" applyAlignment="1" applyProtection="1">
      <alignment horizontal="right" wrapText="1"/>
    </xf>
    <xf numFmtId="0" fontId="0" fillId="0" borderId="32" xfId="0" applyBorder="1" applyAlignment="1" applyProtection="1"/>
    <xf numFmtId="49" fontId="4" fillId="3" borderId="1" xfId="2" applyNumberFormat="1" applyFont="1" applyFill="1" applyBorder="1" applyAlignment="1" applyProtection="1">
      <alignment horizontal="center" vertical="center" wrapText="1" shrinkToFit="1" readingOrder="1"/>
    </xf>
    <xf numFmtId="49" fontId="9" fillId="3" borderId="1" xfId="2" applyNumberFormat="1" applyFont="1" applyFill="1" applyBorder="1" applyAlignment="1" applyProtection="1">
      <alignment horizontal="center" vertical="center" wrapText="1" shrinkToFit="1" readingOrder="1"/>
    </xf>
    <xf numFmtId="49" fontId="9" fillId="3" borderId="3" xfId="2" applyNumberFormat="1" applyFont="1" applyFill="1" applyBorder="1" applyAlignment="1" applyProtection="1">
      <alignment horizontal="center" vertical="center" wrapText="1" shrinkToFit="1" readingOrder="1"/>
    </xf>
    <xf numFmtId="0" fontId="4" fillId="4" borderId="1" xfId="2" applyNumberFormat="1" applyFont="1" applyFill="1" applyBorder="1" applyAlignment="1" applyProtection="1">
      <alignment horizontal="left" vertical="center" readingOrder="1"/>
    </xf>
    <xf numFmtId="49" fontId="4" fillId="2" borderId="1" xfId="2" applyNumberFormat="1" applyFont="1" applyFill="1" applyBorder="1" applyAlignment="1" applyProtection="1">
      <alignment horizontal="left" vertical="center" wrapText="1" shrinkToFit="1" readingOrder="1"/>
    </xf>
    <xf numFmtId="49" fontId="4" fillId="2" borderId="1" xfId="2" applyNumberFormat="1" applyFont="1" applyFill="1" applyBorder="1" applyAlignment="1" applyProtection="1">
      <alignment horizontal="left" vertical="center" readingOrder="1"/>
    </xf>
    <xf numFmtId="165" fontId="4" fillId="2" borderId="1" xfId="2" applyNumberFormat="1" applyFont="1" applyFill="1" applyBorder="1" applyAlignment="1" applyProtection="1">
      <alignment horizontal="right" vertical="center" readingOrder="1"/>
    </xf>
    <xf numFmtId="165" fontId="5" fillId="2" borderId="1" xfId="2" applyNumberFormat="1" applyFont="1" applyFill="1" applyBorder="1" applyAlignment="1" applyProtection="1">
      <alignment horizontal="right" vertical="center" readingOrder="1"/>
    </xf>
    <xf numFmtId="49" fontId="4" fillId="2" borderId="1" xfId="0" applyNumberFormat="1" applyFont="1" applyFill="1" applyBorder="1" applyAlignment="1" applyProtection="1">
      <alignment horizontal="left" vertical="center" wrapText="1" shrinkToFit="1" readingOrder="1"/>
    </xf>
    <xf numFmtId="49" fontId="4" fillId="2" borderId="1" xfId="0" applyNumberFormat="1" applyFont="1" applyFill="1" applyBorder="1" applyAlignment="1" applyProtection="1">
      <alignment horizontal="left" vertical="center" readingOrder="1"/>
    </xf>
    <xf numFmtId="49" fontId="17" fillId="4" borderId="3" xfId="2" applyNumberFormat="1" applyFont="1" applyFill="1" applyBorder="1" applyAlignment="1" applyProtection="1">
      <alignment horizontal="center" vertical="center" readingOrder="1"/>
    </xf>
    <xf numFmtId="49" fontId="4" fillId="2" borderId="3" xfId="2" applyNumberFormat="1" applyFont="1" applyFill="1" applyBorder="1" applyAlignment="1" applyProtection="1">
      <alignment horizontal="left" vertical="center" wrapText="1" shrinkToFit="1" readingOrder="1"/>
    </xf>
    <xf numFmtId="49" fontId="4" fillId="2" borderId="3" xfId="2" applyNumberFormat="1" applyFont="1" applyFill="1" applyBorder="1" applyAlignment="1" applyProtection="1">
      <alignment horizontal="left" vertical="center" readingOrder="1"/>
    </xf>
    <xf numFmtId="165" fontId="17" fillId="2" borderId="1" xfId="2" applyNumberFormat="1" applyFont="1" applyFill="1" applyBorder="1" applyAlignment="1" applyProtection="1">
      <alignment horizontal="center" vertical="center" readingOrder="1"/>
    </xf>
    <xf numFmtId="49" fontId="9" fillId="4" borderId="3" xfId="2" applyNumberFormat="1" applyFont="1" applyFill="1" applyBorder="1" applyAlignment="1" applyProtection="1">
      <alignment horizontal="left" vertical="center" readingOrder="1"/>
    </xf>
    <xf numFmtId="0" fontId="7" fillId="0" borderId="0" xfId="0" applyFont="1" applyAlignment="1" applyProtection="1">
      <alignment wrapText="1"/>
    </xf>
    <xf numFmtId="0" fontId="15" fillId="0" borderId="0" xfId="0" applyFont="1" applyAlignment="1" applyProtection="1">
      <alignment horizontal="center" wrapText="1"/>
    </xf>
    <xf numFmtId="0" fontId="7" fillId="0" borderId="0" xfId="0" applyFont="1" applyProtection="1"/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2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6" fillId="6" borderId="4" xfId="0" applyNumberFormat="1" applyFont="1" applyFill="1" applyBorder="1" applyAlignment="1" applyProtection="1">
      <alignment horizontal="center"/>
    </xf>
    <xf numFmtId="0" fontId="0" fillId="0" borderId="16" xfId="0" applyBorder="1" applyAlignment="1" applyProtection="1">
      <alignment wrapText="1"/>
    </xf>
    <xf numFmtId="0" fontId="2" fillId="0" borderId="17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5" borderId="13" xfId="0" applyFill="1" applyBorder="1" applyAlignment="1" applyProtection="1">
      <alignment wrapText="1"/>
    </xf>
    <xf numFmtId="0" fontId="0" fillId="5" borderId="26" xfId="0" applyFill="1" applyBorder="1" applyAlignment="1" applyProtection="1">
      <alignment wrapText="1"/>
    </xf>
    <xf numFmtId="0" fontId="0" fillId="5" borderId="6" xfId="0" applyFill="1" applyBorder="1" applyAlignment="1" applyProtection="1">
      <alignment wrapText="1"/>
    </xf>
    <xf numFmtId="0" fontId="2" fillId="0" borderId="22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0" fillId="5" borderId="2" xfId="0" applyFill="1" applyBorder="1" applyAlignment="1" applyProtection="1">
      <alignment wrapText="1"/>
    </xf>
    <xf numFmtId="0" fontId="0" fillId="5" borderId="8" xfId="0" applyFill="1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0" fillId="5" borderId="19" xfId="0" applyFill="1" applyBorder="1" applyAlignment="1" applyProtection="1">
      <alignment wrapText="1"/>
    </xf>
    <xf numFmtId="0" fontId="0" fillId="5" borderId="20" xfId="0" applyFill="1" applyBorder="1" applyAlignment="1" applyProtection="1">
      <alignment wrapText="1"/>
    </xf>
    <xf numFmtId="0" fontId="2" fillId="0" borderId="24" xfId="0" applyFont="1" applyBorder="1" applyAlignment="1" applyProtection="1">
      <alignment horizontal="center" wrapText="1"/>
    </xf>
    <xf numFmtId="0" fontId="2" fillId="0" borderId="20" xfId="0" applyFont="1" applyBorder="1" applyAlignment="1" applyProtection="1">
      <alignment horizontal="center" wrapText="1"/>
    </xf>
    <xf numFmtId="0" fontId="0" fillId="5" borderId="10" xfId="0" applyFill="1" applyBorder="1" applyAlignment="1" applyProtection="1">
      <alignment wrapText="1"/>
    </xf>
    <xf numFmtId="0" fontId="0" fillId="5" borderId="11" xfId="0" applyFill="1" applyBorder="1" applyAlignment="1" applyProtection="1">
      <alignment wrapText="1"/>
    </xf>
    <xf numFmtId="0" fontId="2" fillId="0" borderId="25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4" fontId="0" fillId="0" borderId="13" xfId="0" applyNumberFormat="1" applyBorder="1" applyProtection="1"/>
    <xf numFmtId="4" fontId="0" fillId="0" borderId="14" xfId="0" applyNumberFormat="1" applyBorder="1" applyProtection="1"/>
    <xf numFmtId="43" fontId="0" fillId="0" borderId="0" xfId="1" applyFon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4" fontId="0" fillId="0" borderId="2" xfId="0" applyNumberFormat="1" applyFill="1" applyBorder="1" applyProtection="1"/>
    <xf numFmtId="4" fontId="0" fillId="0" borderId="8" xfId="0" applyNumberFormat="1" applyFill="1" applyBorder="1" applyProtection="1"/>
    <xf numFmtId="0" fontId="0" fillId="0" borderId="0" xfId="0" applyFill="1" applyProtection="1"/>
    <xf numFmtId="4" fontId="0" fillId="0" borderId="0" xfId="0" applyNumberFormat="1" applyFill="1" applyProtection="1"/>
    <xf numFmtId="43" fontId="0" fillId="0" borderId="0" xfId="1" applyFont="1" applyFill="1" applyProtection="1"/>
    <xf numFmtId="4" fontId="0" fillId="0" borderId="10" xfId="0" applyNumberFormat="1" applyBorder="1" applyProtection="1"/>
    <xf numFmtId="4" fontId="0" fillId="0" borderId="11" xfId="0" applyNumberFormat="1" applyBorder="1" applyProtection="1"/>
    <xf numFmtId="43" fontId="2" fillId="0" borderId="0" xfId="0" applyNumberFormat="1" applyFont="1" applyProtection="1"/>
    <xf numFmtId="0" fontId="10" fillId="0" borderId="0" xfId="0" applyFont="1" applyProtection="1"/>
    <xf numFmtId="43" fontId="10" fillId="0" borderId="0" xfId="0" applyNumberFormat="1" applyFont="1" applyProtection="1"/>
    <xf numFmtId="4" fontId="0" fillId="0" borderId="13" xfId="0" applyNumberFormat="1" applyFill="1" applyBorder="1" applyProtection="1"/>
    <xf numFmtId="0" fontId="0" fillId="0" borderId="33" xfId="0" applyBorder="1" applyAlignment="1" applyProtection="1"/>
    <xf numFmtId="0" fontId="0" fillId="0" borderId="34" xfId="0" applyBorder="1" applyAlignment="1" applyProtection="1"/>
    <xf numFmtId="0" fontId="0" fillId="0" borderId="30" xfId="0" applyBorder="1" applyAlignment="1" applyProtection="1">
      <alignment horizontal="right" wrapText="1"/>
    </xf>
    <xf numFmtId="0" fontId="0" fillId="0" borderId="31" xfId="0" applyBorder="1" applyAlignment="1" applyProtection="1"/>
    <xf numFmtId="0" fontId="4" fillId="4" borderId="1" xfId="0" applyNumberFormat="1" applyFont="1" applyFill="1" applyBorder="1" applyAlignment="1" applyProtection="1">
      <alignment horizontal="left" vertical="center" readingOrder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16"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B13"/>
  <sheetViews>
    <sheetView tabSelected="1" zoomScaleNormal="100" workbookViewId="0">
      <selection activeCell="B5" sqref="B5"/>
    </sheetView>
  </sheetViews>
  <sheetFormatPr defaultRowHeight="15" x14ac:dyDescent="0.25"/>
  <cols>
    <col min="1" max="1" width="54.85546875" style="35" customWidth="1"/>
    <col min="2" max="2" width="50.42578125" style="35" customWidth="1"/>
    <col min="3" max="16384" width="9.140625" style="35"/>
  </cols>
  <sheetData>
    <row r="1" spans="1:2" ht="36" customHeight="1" x14ac:dyDescent="0.25">
      <c r="A1" s="66" t="s">
        <v>110</v>
      </c>
      <c r="B1" s="25"/>
    </row>
    <row r="2" spans="1:2" ht="36" customHeight="1" x14ac:dyDescent="0.25">
      <c r="A2" s="68" t="s">
        <v>100</v>
      </c>
      <c r="B2" s="69"/>
    </row>
    <row r="3" spans="1:2" ht="36" customHeight="1" x14ac:dyDescent="0.25">
      <c r="A3" s="26">
        <v>44743</v>
      </c>
      <c r="B3" s="26">
        <v>46265</v>
      </c>
    </row>
    <row r="4" spans="1:2" ht="15" customHeight="1" thickBot="1" x14ac:dyDescent="0.3">
      <c r="A4" s="27" t="s">
        <v>101</v>
      </c>
      <c r="B4" s="28"/>
    </row>
    <row r="5" spans="1:2" ht="36" customHeight="1" x14ac:dyDescent="0.25">
      <c r="A5" s="29" t="s">
        <v>102</v>
      </c>
      <c r="B5" s="30"/>
    </row>
    <row r="6" spans="1:2" ht="36" customHeight="1" x14ac:dyDescent="0.25">
      <c r="A6" s="31" t="s">
        <v>103</v>
      </c>
      <c r="B6" s="32"/>
    </row>
    <row r="7" spans="1:2" ht="36" customHeight="1" x14ac:dyDescent="0.25">
      <c r="A7" s="31" t="s">
        <v>104</v>
      </c>
      <c r="B7" s="32"/>
    </row>
    <row r="8" spans="1:2" ht="36" customHeight="1" thickBot="1" x14ac:dyDescent="0.3">
      <c r="A8" s="33" t="s">
        <v>105</v>
      </c>
      <c r="B8" s="34"/>
    </row>
    <row r="9" spans="1:2" ht="8.1" customHeight="1" x14ac:dyDescent="0.25">
      <c r="B9" s="28"/>
    </row>
    <row r="10" spans="1:2" ht="8.1" customHeight="1" x14ac:dyDescent="0.25">
      <c r="A10" s="36"/>
      <c r="B10" s="28"/>
    </row>
    <row r="11" spans="1:2" ht="8.1" customHeight="1" x14ac:dyDescent="0.25">
      <c r="B11" s="28"/>
    </row>
    <row r="12" spans="1:2" ht="8.1" customHeight="1" thickBot="1" x14ac:dyDescent="0.3">
      <c r="B12" s="28"/>
    </row>
    <row r="13" spans="1:2" ht="36" customHeight="1" thickBot="1" x14ac:dyDescent="0.3">
      <c r="A13" s="37" t="s">
        <v>106</v>
      </c>
      <c r="B13" s="38">
        <f>Rooseveltova!E1+Thalerova!E1+'University hotel'!E1+Palalchova!E1+Eislerova!E1+'Jarov II'!E1+Blanice!E1+Vltava!E1</f>
        <v>0</v>
      </c>
    </row>
  </sheetData>
  <sheetProtection algorithmName="SHA-512" hashValue="6RI2l8IbUSijRJ54x3BrHjzH5vZNnSKUG+JNoOZi2nO7Q6mhwPp2kPmQ9iLrZvHaF+FjNCS1A0EYmAzWKzXhiw==" saltValue="pjCj8jOCN3/gKL9kPlS4pQ==" spinCount="100000" sheet="1" objects="1" scenarios="1" selectLockedCells="1"/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2:CE55"/>
  <sheetViews>
    <sheetView zoomScale="145" zoomScaleNormal="145" workbookViewId="0">
      <pane ySplit="2" topLeftCell="A3" activePane="bottomLeft" state="frozen"/>
      <selection activeCell="A3" sqref="A3"/>
      <selection pane="bottomLeft" activeCell="D3" sqref="D3"/>
    </sheetView>
  </sheetViews>
  <sheetFormatPr defaultRowHeight="15" x14ac:dyDescent="0.25"/>
  <cols>
    <col min="1" max="1" width="9.140625" style="35"/>
    <col min="2" max="2" width="35.28515625" style="35" customWidth="1"/>
    <col min="3" max="4" width="12.140625" style="35" customWidth="1"/>
    <col min="5" max="5" width="14.28515625" style="35" customWidth="1"/>
    <col min="6" max="81" width="12.140625" style="35" customWidth="1"/>
    <col min="82" max="83" width="18.5703125" style="35" bestFit="1" customWidth="1"/>
    <col min="84" max="16384" width="9.140625" style="35"/>
  </cols>
  <sheetData>
    <row r="2" spans="1:5" ht="31.5" x14ac:dyDescent="0.25">
      <c r="A2" s="77" t="s">
        <v>0</v>
      </c>
      <c r="B2" s="78" t="s">
        <v>112</v>
      </c>
      <c r="C2" s="77" t="s">
        <v>1</v>
      </c>
      <c r="D2" s="78" t="s">
        <v>441</v>
      </c>
      <c r="E2" s="79" t="s">
        <v>437</v>
      </c>
    </row>
    <row r="3" spans="1:5" ht="21" x14ac:dyDescent="0.25">
      <c r="A3" s="80">
        <v>784111011</v>
      </c>
      <c r="B3" s="81" t="s">
        <v>4</v>
      </c>
      <c r="C3" s="82" t="s">
        <v>2</v>
      </c>
      <c r="D3" s="39"/>
      <c r="E3" s="83">
        <v>3.5000000000000003E-2</v>
      </c>
    </row>
    <row r="4" spans="1:5" ht="21" x14ac:dyDescent="0.25">
      <c r="A4" s="80">
        <v>784111017</v>
      </c>
      <c r="B4" s="81" t="s">
        <v>3</v>
      </c>
      <c r="C4" s="82" t="s">
        <v>2</v>
      </c>
      <c r="D4" s="39"/>
      <c r="E4" s="83">
        <v>3.7999999999999999E-2</v>
      </c>
    </row>
    <row r="5" spans="1:5" ht="21" x14ac:dyDescent="0.25">
      <c r="A5" s="80">
        <v>784111021</v>
      </c>
      <c r="B5" s="81" t="s">
        <v>6</v>
      </c>
      <c r="C5" s="82" t="s">
        <v>2</v>
      </c>
      <c r="D5" s="39"/>
      <c r="E5" s="83">
        <v>4.2000000000000003E-2</v>
      </c>
    </row>
    <row r="6" spans="1:5" ht="21" x14ac:dyDescent="0.25">
      <c r="A6" s="80">
        <v>784111027</v>
      </c>
      <c r="B6" s="81" t="s">
        <v>5</v>
      </c>
      <c r="C6" s="82" t="s">
        <v>2</v>
      </c>
      <c r="D6" s="39"/>
      <c r="E6" s="83">
        <v>4.5999999999999999E-2</v>
      </c>
    </row>
    <row r="7" spans="1:5" x14ac:dyDescent="0.25">
      <c r="A7" s="80">
        <v>784111031</v>
      </c>
      <c r="B7" s="81" t="s">
        <v>9</v>
      </c>
      <c r="C7" s="82" t="s">
        <v>2</v>
      </c>
      <c r="D7" s="39"/>
      <c r="E7" s="83">
        <v>8.4000000000000005E-2</v>
      </c>
    </row>
    <row r="8" spans="1:5" x14ac:dyDescent="0.25">
      <c r="A8" s="80">
        <v>784111037</v>
      </c>
      <c r="B8" s="81" t="s">
        <v>7</v>
      </c>
      <c r="C8" s="82" t="s">
        <v>2</v>
      </c>
      <c r="D8" s="39"/>
      <c r="E8" s="83">
        <v>9.0999999999999998E-2</v>
      </c>
    </row>
    <row r="9" spans="1:5" ht="21" x14ac:dyDescent="0.25">
      <c r="A9" s="80">
        <v>784111041</v>
      </c>
      <c r="B9" s="81" t="s">
        <v>8</v>
      </c>
      <c r="C9" s="82" t="s">
        <v>2</v>
      </c>
      <c r="D9" s="39"/>
      <c r="E9" s="83">
        <v>9.7000000000000003E-2</v>
      </c>
    </row>
    <row r="10" spans="1:5" x14ac:dyDescent="0.25">
      <c r="A10" s="80">
        <v>784121001</v>
      </c>
      <c r="B10" s="81" t="s">
        <v>86</v>
      </c>
      <c r="C10" s="82" t="s">
        <v>2</v>
      </c>
      <c r="D10" s="39"/>
      <c r="E10" s="83">
        <v>7.3999999999999996E-2</v>
      </c>
    </row>
    <row r="11" spans="1:5" ht="21" x14ac:dyDescent="0.25">
      <c r="A11" s="80">
        <v>784121007</v>
      </c>
      <c r="B11" s="81" t="s">
        <v>87</v>
      </c>
      <c r="C11" s="82" t="s">
        <v>2</v>
      </c>
      <c r="D11" s="39"/>
      <c r="E11" s="83">
        <v>0.08</v>
      </c>
    </row>
    <row r="12" spans="1:5" ht="21" x14ac:dyDescent="0.25">
      <c r="A12" s="80">
        <v>784121011</v>
      </c>
      <c r="B12" s="81" t="s">
        <v>11</v>
      </c>
      <c r="C12" s="82" t="s">
        <v>2</v>
      </c>
      <c r="D12" s="39"/>
      <c r="E12" s="83">
        <v>3.7000000000000005E-2</v>
      </c>
    </row>
    <row r="13" spans="1:5" ht="21" x14ac:dyDescent="0.25">
      <c r="A13" s="80">
        <v>784121017</v>
      </c>
      <c r="B13" s="81" t="s">
        <v>10</v>
      </c>
      <c r="C13" s="82" t="s">
        <v>2</v>
      </c>
      <c r="D13" s="39"/>
      <c r="E13" s="83">
        <v>0.04</v>
      </c>
    </row>
    <row r="14" spans="1:5" ht="21" x14ac:dyDescent="0.25">
      <c r="A14" s="80">
        <v>784131101</v>
      </c>
      <c r="B14" s="81" t="s">
        <v>14</v>
      </c>
      <c r="C14" s="82" t="s">
        <v>2</v>
      </c>
      <c r="D14" s="39"/>
      <c r="E14" s="83">
        <v>0.52</v>
      </c>
    </row>
    <row r="15" spans="1:5" ht="21" x14ac:dyDescent="0.25">
      <c r="A15" s="80">
        <v>784131111</v>
      </c>
      <c r="B15" s="81" t="s">
        <v>13</v>
      </c>
      <c r="C15" s="82" t="s">
        <v>2</v>
      </c>
      <c r="D15" s="39"/>
      <c r="E15" s="83">
        <v>0.55999999999999994</v>
      </c>
    </row>
    <row r="16" spans="1:5" ht="21" x14ac:dyDescent="0.25">
      <c r="A16" s="80">
        <v>784141001</v>
      </c>
      <c r="B16" s="81" t="s">
        <v>15</v>
      </c>
      <c r="C16" s="82" t="s">
        <v>2</v>
      </c>
      <c r="D16" s="39"/>
      <c r="E16" s="83">
        <v>7.400000000000001E-2</v>
      </c>
    </row>
    <row r="17" spans="1:5" ht="21" x14ac:dyDescent="0.25">
      <c r="A17" s="80">
        <v>784151011</v>
      </c>
      <c r="B17" s="81" t="s">
        <v>12</v>
      </c>
      <c r="C17" s="82" t="s">
        <v>2</v>
      </c>
      <c r="D17" s="39"/>
      <c r="E17" s="83">
        <v>0.13</v>
      </c>
    </row>
    <row r="18" spans="1:5" ht="21" x14ac:dyDescent="0.25">
      <c r="A18" s="80">
        <v>784161001</v>
      </c>
      <c r="B18" s="81" t="s">
        <v>18</v>
      </c>
      <c r="C18" s="82" t="s">
        <v>17</v>
      </c>
      <c r="D18" s="39"/>
      <c r="E18" s="83">
        <v>4.2999999999999997E-2</v>
      </c>
    </row>
    <row r="19" spans="1:5" ht="21" x14ac:dyDescent="0.25">
      <c r="A19" s="80">
        <v>784161007</v>
      </c>
      <c r="B19" s="81" t="s">
        <v>16</v>
      </c>
      <c r="C19" s="82" t="s">
        <v>17</v>
      </c>
      <c r="D19" s="39"/>
      <c r="E19" s="83">
        <v>4.7E-2</v>
      </c>
    </row>
    <row r="20" spans="1:5" ht="21" x14ac:dyDescent="0.25">
      <c r="A20" s="80">
        <v>784161101</v>
      </c>
      <c r="B20" s="81" t="s">
        <v>20</v>
      </c>
      <c r="C20" s="82" t="s">
        <v>17</v>
      </c>
      <c r="D20" s="40"/>
      <c r="E20" s="84">
        <v>9.8000000000000004E-2</v>
      </c>
    </row>
    <row r="21" spans="1:5" ht="21" x14ac:dyDescent="0.25">
      <c r="A21" s="80">
        <v>784161107</v>
      </c>
      <c r="B21" s="81" t="s">
        <v>19</v>
      </c>
      <c r="C21" s="82" t="s">
        <v>17</v>
      </c>
      <c r="D21" s="40"/>
      <c r="E21" s="84">
        <v>0.106</v>
      </c>
    </row>
    <row r="22" spans="1:5" ht="21" x14ac:dyDescent="0.25">
      <c r="A22" s="80">
        <v>784161111</v>
      </c>
      <c r="B22" s="81" t="s">
        <v>88</v>
      </c>
      <c r="C22" s="82" t="s">
        <v>17</v>
      </c>
      <c r="D22" s="40"/>
      <c r="E22" s="84">
        <v>0.10100000000000001</v>
      </c>
    </row>
    <row r="23" spans="1:5" ht="21" x14ac:dyDescent="0.25">
      <c r="A23" s="80">
        <v>784161117</v>
      </c>
      <c r="B23" s="81" t="s">
        <v>21</v>
      </c>
      <c r="C23" s="82" t="s">
        <v>17</v>
      </c>
      <c r="D23" s="40"/>
      <c r="E23" s="84">
        <v>0.11</v>
      </c>
    </row>
    <row r="24" spans="1:5" ht="21" x14ac:dyDescent="0.25">
      <c r="A24" s="80">
        <v>784161301</v>
      </c>
      <c r="B24" s="81" t="s">
        <v>24</v>
      </c>
      <c r="C24" s="82" t="s">
        <v>23</v>
      </c>
      <c r="D24" s="39"/>
      <c r="E24" s="83">
        <v>6.9000000000000006E-2</v>
      </c>
    </row>
    <row r="25" spans="1:5" ht="21" x14ac:dyDescent="0.25">
      <c r="A25" s="80">
        <v>784161307</v>
      </c>
      <c r="B25" s="81" t="s">
        <v>22</v>
      </c>
      <c r="C25" s="82" t="s">
        <v>23</v>
      </c>
      <c r="D25" s="39"/>
      <c r="E25" s="83">
        <v>7.4999999999999997E-2</v>
      </c>
    </row>
    <row r="26" spans="1:5" ht="21" x14ac:dyDescent="0.25">
      <c r="A26" s="80">
        <v>784161401</v>
      </c>
      <c r="B26" s="81" t="s">
        <v>26</v>
      </c>
      <c r="C26" s="82" t="s">
        <v>2</v>
      </c>
      <c r="D26" s="39"/>
      <c r="E26" s="83">
        <v>0.11200000000000002</v>
      </c>
    </row>
    <row r="27" spans="1:5" ht="21" x14ac:dyDescent="0.25">
      <c r="A27" s="80">
        <v>784161407</v>
      </c>
      <c r="B27" s="81" t="s">
        <v>25</v>
      </c>
      <c r="C27" s="82" t="s">
        <v>2</v>
      </c>
      <c r="D27" s="39"/>
      <c r="E27" s="83">
        <v>0.121</v>
      </c>
    </row>
    <row r="28" spans="1:5" ht="21" x14ac:dyDescent="0.25">
      <c r="A28" s="80">
        <v>784171101</v>
      </c>
      <c r="B28" s="81" t="s">
        <v>27</v>
      </c>
      <c r="C28" s="82" t="s">
        <v>2</v>
      </c>
      <c r="D28" s="39"/>
      <c r="E28" s="83">
        <v>1.2E-2</v>
      </c>
    </row>
    <row r="29" spans="1:5" ht="21" x14ac:dyDescent="0.25">
      <c r="A29" s="80">
        <v>784171121</v>
      </c>
      <c r="B29" s="81" t="s">
        <v>29</v>
      </c>
      <c r="C29" s="82" t="s">
        <v>2</v>
      </c>
      <c r="D29" s="39"/>
      <c r="E29" s="83">
        <v>2.8999999999999998E-2</v>
      </c>
    </row>
    <row r="30" spans="1:5" ht="21" x14ac:dyDescent="0.25">
      <c r="A30" s="80">
        <v>784171127</v>
      </c>
      <c r="B30" s="81" t="s">
        <v>28</v>
      </c>
      <c r="C30" s="82" t="s">
        <v>2</v>
      </c>
      <c r="D30" s="39"/>
      <c r="E30" s="83">
        <v>3.2000000000000001E-2</v>
      </c>
    </row>
    <row r="31" spans="1:5" ht="21" x14ac:dyDescent="0.25">
      <c r="A31" s="80">
        <v>784181101</v>
      </c>
      <c r="B31" s="81" t="s">
        <v>31</v>
      </c>
      <c r="C31" s="82" t="s">
        <v>2</v>
      </c>
      <c r="D31" s="39"/>
      <c r="E31" s="83">
        <v>3.3000000000000002E-2</v>
      </c>
    </row>
    <row r="32" spans="1:5" ht="31.5" x14ac:dyDescent="0.25">
      <c r="A32" s="80">
        <v>784181107</v>
      </c>
      <c r="B32" s="81" t="s">
        <v>30</v>
      </c>
      <c r="C32" s="82" t="s">
        <v>2</v>
      </c>
      <c r="D32" s="39"/>
      <c r="E32" s="83">
        <v>3.6000000000000004E-2</v>
      </c>
    </row>
    <row r="33" spans="1:5" ht="21" x14ac:dyDescent="0.25">
      <c r="A33" s="80">
        <v>784181131</v>
      </c>
      <c r="B33" s="81" t="s">
        <v>32</v>
      </c>
      <c r="C33" s="82" t="s">
        <v>2</v>
      </c>
      <c r="D33" s="39"/>
      <c r="E33" s="83">
        <v>3.3000000000000002E-2</v>
      </c>
    </row>
    <row r="34" spans="1:5" ht="31.5" x14ac:dyDescent="0.25">
      <c r="A34" s="80">
        <v>784191001</v>
      </c>
      <c r="B34" s="81" t="s">
        <v>35</v>
      </c>
      <c r="C34" s="82" t="s">
        <v>2</v>
      </c>
      <c r="D34" s="39"/>
      <c r="E34" s="83">
        <v>2.4E-2</v>
      </c>
    </row>
    <row r="35" spans="1:5" ht="21" x14ac:dyDescent="0.25">
      <c r="A35" s="80">
        <v>784191003</v>
      </c>
      <c r="B35" s="81" t="s">
        <v>34</v>
      </c>
      <c r="C35" s="82" t="s">
        <v>2</v>
      </c>
      <c r="D35" s="39"/>
      <c r="E35" s="83">
        <v>4.0999999999999995E-2</v>
      </c>
    </row>
    <row r="36" spans="1:5" ht="21" x14ac:dyDescent="0.25">
      <c r="A36" s="80">
        <v>784191005</v>
      </c>
      <c r="B36" s="81" t="s">
        <v>33</v>
      </c>
      <c r="C36" s="82" t="s">
        <v>2</v>
      </c>
      <c r="D36" s="39"/>
      <c r="E36" s="83">
        <v>3.4000000000000002E-2</v>
      </c>
    </row>
    <row r="37" spans="1:5" ht="21" x14ac:dyDescent="0.25">
      <c r="A37" s="80">
        <v>784191007</v>
      </c>
      <c r="B37" s="81" t="s">
        <v>36</v>
      </c>
      <c r="C37" s="82" t="s">
        <v>2</v>
      </c>
      <c r="D37" s="39"/>
      <c r="E37" s="83">
        <v>5.0000000000000001E-3</v>
      </c>
    </row>
    <row r="38" spans="1:5" ht="21" x14ac:dyDescent="0.25">
      <c r="A38" s="80">
        <v>784191009</v>
      </c>
      <c r="B38" s="81" t="s">
        <v>37</v>
      </c>
      <c r="C38" s="82" t="s">
        <v>2</v>
      </c>
      <c r="D38" s="39"/>
      <c r="E38" s="83">
        <v>6.0000000000000001E-3</v>
      </c>
    </row>
    <row r="39" spans="1:5" ht="31.5" x14ac:dyDescent="0.25">
      <c r="A39" s="80">
        <v>784211101</v>
      </c>
      <c r="B39" s="81" t="s">
        <v>38</v>
      </c>
      <c r="C39" s="82" t="s">
        <v>2</v>
      </c>
      <c r="D39" s="39"/>
      <c r="E39" s="83">
        <v>0.10400000000000001</v>
      </c>
    </row>
    <row r="40" spans="1:5" ht="21" x14ac:dyDescent="0.25">
      <c r="A40" s="80">
        <v>784221001</v>
      </c>
      <c r="B40" s="81" t="s">
        <v>40</v>
      </c>
      <c r="C40" s="82" t="s">
        <v>2</v>
      </c>
      <c r="D40" s="39"/>
      <c r="E40" s="83">
        <v>3.3000000000000002E-2</v>
      </c>
    </row>
    <row r="41" spans="1:5" ht="21" x14ac:dyDescent="0.25">
      <c r="A41" s="80">
        <v>784221007</v>
      </c>
      <c r="B41" s="81" t="s">
        <v>39</v>
      </c>
      <c r="C41" s="82" t="s">
        <v>2</v>
      </c>
      <c r="D41" s="39"/>
      <c r="E41" s="83">
        <v>3.6000000000000004E-2</v>
      </c>
    </row>
    <row r="42" spans="1:5" ht="21" x14ac:dyDescent="0.25">
      <c r="A42" s="141">
        <v>784221031</v>
      </c>
      <c r="B42" s="85" t="s">
        <v>89</v>
      </c>
      <c r="C42" s="86" t="s">
        <v>2</v>
      </c>
      <c r="D42" s="39"/>
      <c r="E42" s="83">
        <v>8.9999999999999993E-3</v>
      </c>
    </row>
    <row r="43" spans="1:5" ht="21" x14ac:dyDescent="0.25">
      <c r="A43" s="141">
        <v>784221101</v>
      </c>
      <c r="B43" s="85" t="s">
        <v>90</v>
      </c>
      <c r="C43" s="86" t="s">
        <v>2</v>
      </c>
      <c r="D43" s="39"/>
      <c r="E43" s="83">
        <v>6.4000000000000001E-2</v>
      </c>
    </row>
    <row r="44" spans="1:5" ht="21" x14ac:dyDescent="0.25">
      <c r="A44" s="141">
        <v>784221107</v>
      </c>
      <c r="B44" s="85" t="s">
        <v>91</v>
      </c>
      <c r="C44" s="86" t="s">
        <v>2</v>
      </c>
      <c r="D44" s="39"/>
      <c r="E44" s="83">
        <v>7.0000000000000007E-2</v>
      </c>
    </row>
    <row r="45" spans="1:5" ht="21" x14ac:dyDescent="0.25">
      <c r="A45" s="141">
        <v>784221131</v>
      </c>
      <c r="B45" s="85" t="s">
        <v>92</v>
      </c>
      <c r="C45" s="86" t="s">
        <v>2</v>
      </c>
      <c r="D45" s="39"/>
      <c r="E45" s="83">
        <v>1.7999999999999999E-2</v>
      </c>
    </row>
    <row r="46" spans="1:5" ht="21" x14ac:dyDescent="0.25">
      <c r="A46" s="80">
        <v>784331001</v>
      </c>
      <c r="B46" s="81" t="s">
        <v>41</v>
      </c>
      <c r="C46" s="82" t="s">
        <v>2</v>
      </c>
      <c r="D46" s="39"/>
      <c r="E46" s="83">
        <v>0.105</v>
      </c>
    </row>
    <row r="47" spans="1:5" ht="21" x14ac:dyDescent="0.25">
      <c r="A47" s="141">
        <v>784660117</v>
      </c>
      <c r="B47" s="85" t="s">
        <v>93</v>
      </c>
      <c r="C47" s="86" t="s">
        <v>2</v>
      </c>
      <c r="D47" s="39"/>
      <c r="E47" s="83">
        <v>0.63600000000000001</v>
      </c>
    </row>
    <row r="48" spans="1:5" ht="21" x14ac:dyDescent="0.25">
      <c r="A48" s="141">
        <v>784660141</v>
      </c>
      <c r="B48" s="85" t="s">
        <v>94</v>
      </c>
      <c r="C48" s="86" t="s">
        <v>2</v>
      </c>
      <c r="D48" s="39"/>
      <c r="E48" s="83">
        <v>0.112</v>
      </c>
    </row>
    <row r="49" spans="1:83" ht="21" x14ac:dyDescent="0.25">
      <c r="A49" s="87" t="s">
        <v>95</v>
      </c>
      <c r="B49" s="88" t="s">
        <v>120</v>
      </c>
      <c r="C49" s="89" t="s">
        <v>119</v>
      </c>
      <c r="D49" s="65"/>
      <c r="E49" s="90" t="s">
        <v>95</v>
      </c>
    </row>
    <row r="50" spans="1:83" x14ac:dyDescent="0.25">
      <c r="A50" s="91"/>
    </row>
    <row r="51" spans="1:83" hidden="1" x14ac:dyDescent="0.25">
      <c r="C51" s="92">
        <f t="array" ref="C51:AW55">TRANSPOSE($A$3:$E$49)</f>
        <v>784111011</v>
      </c>
      <c r="D51" s="92">
        <v>784111017</v>
      </c>
      <c r="E51" s="92">
        <v>784111021</v>
      </c>
      <c r="F51" s="92">
        <v>784111027</v>
      </c>
      <c r="G51" s="92">
        <v>784111031</v>
      </c>
      <c r="H51" s="92">
        <v>784111037</v>
      </c>
      <c r="I51" s="92">
        <v>784111041</v>
      </c>
      <c r="J51" s="92">
        <v>784121001</v>
      </c>
      <c r="K51" s="92">
        <v>784121007</v>
      </c>
      <c r="L51" s="92">
        <v>784121011</v>
      </c>
      <c r="M51" s="92">
        <v>784121017</v>
      </c>
      <c r="N51" s="92">
        <v>784131101</v>
      </c>
      <c r="O51" s="92">
        <v>784131111</v>
      </c>
      <c r="P51" s="92">
        <v>784141001</v>
      </c>
      <c r="Q51" s="92">
        <v>784151011</v>
      </c>
      <c r="R51" s="92">
        <v>784161001</v>
      </c>
      <c r="S51" s="92">
        <v>784161007</v>
      </c>
      <c r="T51" s="92">
        <v>784161101</v>
      </c>
      <c r="U51" s="92">
        <v>784161107</v>
      </c>
      <c r="V51" s="92">
        <v>784161111</v>
      </c>
      <c r="W51" s="92">
        <v>784161117</v>
      </c>
      <c r="X51" s="92">
        <v>784161301</v>
      </c>
      <c r="Y51" s="92">
        <v>784161307</v>
      </c>
      <c r="Z51" s="92">
        <v>784161401</v>
      </c>
      <c r="AA51" s="92">
        <v>784161407</v>
      </c>
      <c r="AB51" s="92">
        <v>784171101</v>
      </c>
      <c r="AC51" s="92">
        <v>784171121</v>
      </c>
      <c r="AD51" s="92">
        <v>784171127</v>
      </c>
      <c r="AE51" s="92">
        <v>784181101</v>
      </c>
      <c r="AF51" s="92">
        <v>784181107</v>
      </c>
      <c r="AG51" s="92">
        <v>784181131</v>
      </c>
      <c r="AH51" s="92">
        <v>784191001</v>
      </c>
      <c r="AI51" s="92">
        <v>784191003</v>
      </c>
      <c r="AJ51" s="92">
        <v>784191005</v>
      </c>
      <c r="AK51" s="92">
        <v>784191007</v>
      </c>
      <c r="AL51" s="92">
        <v>784191009</v>
      </c>
      <c r="AM51" s="92">
        <v>784211101</v>
      </c>
      <c r="AN51" s="92">
        <v>784221001</v>
      </c>
      <c r="AO51" s="92">
        <v>784221007</v>
      </c>
      <c r="AP51" s="92">
        <v>784221031</v>
      </c>
      <c r="AQ51" s="92">
        <v>784221101</v>
      </c>
      <c r="AR51" s="92">
        <v>784221107</v>
      </c>
      <c r="AS51" s="92">
        <v>784221131</v>
      </c>
      <c r="AT51" s="92">
        <v>784331001</v>
      </c>
      <c r="AU51" s="92">
        <v>784660117</v>
      </c>
      <c r="AV51" s="92">
        <v>784660141</v>
      </c>
      <c r="AW51" s="93" t="str">
        <v>-</v>
      </c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4"/>
      <c r="CE51" s="94"/>
    </row>
    <row r="52" spans="1:83" s="95" customFormat="1" ht="120.75" hidden="1" x14ac:dyDescent="0.25">
      <c r="C52" s="96" t="str">
        <v>Obroušení podkladu omítnutého v místnostech v do 3,80 m</v>
      </c>
      <c r="D52" s="96" t="str">
        <v>Obroušení podkladu omítnutého na schodišti podlaží v do 3,80 m</v>
      </c>
      <c r="E52" s="96" t="str">
        <v>Obroušení podkladu ze stěrky v místnostech v do 3,80 m</v>
      </c>
      <c r="F52" s="96" t="str">
        <v>Obroušení podkladu ze stěrky na schodišti podlaží v do 3,80 m</v>
      </c>
      <c r="G52" s="96" t="str">
        <v>Omytí podkladu v místnostech v do 3,80 m</v>
      </c>
      <c r="H52" s="96" t="str">
        <v>Omytí podkladu na schodišti podlaží v do 3,80 m</v>
      </c>
      <c r="I52" s="96" t="str">
        <v>Omytí podkladu s odmaštěním v místnostech v do 3,80 m</v>
      </c>
      <c r="J52" s="96" t="str">
        <v>Oškrabání malby v mísnostech v do 3,80 m</v>
      </c>
      <c r="K52" s="96" t="str">
        <v>Oškrabání malby na schodišti podlaží v do 3,80 m</v>
      </c>
      <c r="L52" s="96" t="str">
        <v>Rozmývání podkladu po oškrabání malby v místnostech v do 3,80 m</v>
      </c>
      <c r="M52" s="96" t="str">
        <v>Rozmývání podkladu po oškrabání malby na schodišti podlaží v do 3,80 m</v>
      </c>
      <c r="N52" s="96" t="str">
        <v>Odstranění linkrustace v místnostech v do 3,80 m</v>
      </c>
      <c r="O52" s="96" t="str">
        <v>Odstranění linkrustace na schodišti v podlaží do 3,80 m</v>
      </c>
      <c r="P52" s="96" t="str">
        <v>Ošetření plísní napadených ploch včetně odstranění plísní v místnostech v do 3,80 m</v>
      </c>
      <c r="Q52" s="96" t="str">
        <v>Dvojnásobné izolování vodou ředitelnými barvami v místnostech v do 3,80 m</v>
      </c>
      <c r="R52" s="96" t="str">
        <v>Tmelení spar a rohů šířky do 3 mm akrylátovým tmelem v místnostech v do 3,80 m</v>
      </c>
      <c r="S52" s="96" t="str">
        <v>Tmelení spar a rohů do 3 mm akrylátovým tmelem na schodišti podlaží v do 3,80 m</v>
      </c>
      <c r="T52" s="96" t="str">
        <v>Bandážování spar a prasklin v místnostech v do 3,80 m</v>
      </c>
      <c r="U52" s="96" t="str">
        <v>Bandážování spar a prasklin na schodišti podlaží v do 3,80 m</v>
      </c>
      <c r="V52" s="96" t="str">
        <v>Bandážování rohů stěnv místnostech v do 3,80 m</v>
      </c>
      <c r="W52" s="96" t="str">
        <v>Bandážování rohů stěn na schodišti podlaží v do 3,80 m</v>
      </c>
      <c r="X52" s="96" t="str">
        <v>Lokální vyrovnání podkladu disperzní stěrkou pl do 0,1 m2 v místnostech v do 3,80 m</v>
      </c>
      <c r="Y52" s="96" t="str">
        <v>Lokální vyrovnání podkladu disperzní stěrkou pl do 0,1 m2 na schodišti podlaží v do 3,80 m</v>
      </c>
      <c r="Z52" s="96" t="str">
        <v>Celoplošné vyhlazení podkladu sádrovou stěrkou v místnostech v do 3,80 m</v>
      </c>
      <c r="AA52" s="96" t="str">
        <v>Celoplošné vyhlazení podkladu sádrovou stěrkou na schodišti podlaží v do 3,80 m</v>
      </c>
      <c r="AB52" s="96" t="str">
        <v>Zakrytí vnitřních podlah včetně pozdějšího odkrytí</v>
      </c>
      <c r="AC52" s="96" t="str">
        <v>Zakrytí vnitřních ploch konstrukcí nebo prvků v místnostech v do 3,80 m</v>
      </c>
      <c r="AD52" s="96" t="str">
        <v>Zakrytí vnitřních ploch konstrukcí nebo prvků na schodišti podlaží v do 3,80 m</v>
      </c>
      <c r="AE52" s="96" t="str">
        <v>Základní akrylátová jednonásobná bezbarvá penetrace podkladu v místnostech v do 3,80 m</v>
      </c>
      <c r="AF52" s="96" t="str">
        <v>Základní akrylátová jednonásobná bezbarvá penetrace podkladu na schodišti podlaží v do 3,80 m</v>
      </c>
      <c r="AG52" s="96" t="str">
        <v>Fungicidní jednonásobná bezbarvá penetrace podkladu v místnostech v do 3,80 m</v>
      </c>
      <c r="AH52" s="96" t="str">
        <v>Čištění vnitřních ploch oken nebo balkonových dveří jednoduchých po provedení malířských prací</v>
      </c>
      <c r="AI52" s="96" t="str">
        <v>Čištění vnitřních ploch oken dvojitých nebo zdvojených po provedení malířských prací</v>
      </c>
      <c r="AJ52" s="96" t="str">
        <v>Čištění vnitřních ploch dveří nebo vrat po provedení malířských prací</v>
      </c>
      <c r="AK52" s="96" t="str">
        <v>Čištění vnitřních ploch podlah po provedení malířských prací</v>
      </c>
      <c r="AL52" s="96" t="str">
        <v>Čištění vnitřních ploch schodišť po provedení malířských prací</v>
      </c>
      <c r="AM52" s="96" t="str">
        <v>Dvojnásobné bílé malby ze směsí za mokra výborně oděruvzdorných v místnostech v do 3,80 m</v>
      </c>
      <c r="AN52" s="96" t="str">
        <v>Jednonásobné bílé malby ze směsí za sucha dobře otěruvzdorných v místnostech do 3,80 m</v>
      </c>
      <c r="AO52" s="96" t="str">
        <v>Jednonásobné bílé malby ze směsí za sucha dobře otěruvzdorných na schodišti do 3,80 m</v>
      </c>
      <c r="AP52" s="96" t="str">
        <v>Příplatek k cenám 1x maleb za sucha otěruvzdorných za provádění pl do 5 m2</v>
      </c>
      <c r="AQ52" s="96" t="str">
        <v>Dvojnásobné bílé malby ze směsí za sucha dobře otěruvzdorných v místnostech do 3,80 m</v>
      </c>
      <c r="AR52" s="96" t="str">
        <v>Dvojnásobné bílé malby ze směsí za sucha dobře otěruvzdorných na schodišti do 3,80 m</v>
      </c>
      <c r="AS52" s="96" t="str">
        <v>Příplatek k cenám 2x maleb za sucha otěruvzdorných za provádění pl do 5 m2</v>
      </c>
      <c r="AT52" s="96" t="str">
        <v>Dvojnásobné bílé protiplísňové malby v místnostech v do 3,80 m</v>
      </c>
      <c r="AU52" s="96" t="str">
        <v>Linkrustace s vrchním nátěrem syntetickým na schodišti v do 3,80 m</v>
      </c>
      <c r="AV52" s="96" t="str">
        <v>Jednonásobný obnovovací syntetický nátěr linkrusty v místnosti v do 3,80 m</v>
      </c>
      <c r="AW52" s="96" t="str">
        <v>Hodinová sazba pro provádění výše neuvedených prací vyžádaných objednatelem</v>
      </c>
      <c r="AX52" s="96"/>
      <c r="AY52" s="96"/>
      <c r="AZ52" s="96"/>
      <c r="BA52" s="96"/>
      <c r="BB52" s="96"/>
      <c r="BC52" s="96"/>
      <c r="BD52" s="96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</row>
    <row r="53" spans="1:83" hidden="1" x14ac:dyDescent="0.25">
      <c r="C53" s="35" t="str">
        <v>m2</v>
      </c>
      <c r="D53" s="35" t="str">
        <v>m2</v>
      </c>
      <c r="E53" s="35" t="str">
        <v>m2</v>
      </c>
      <c r="F53" s="35" t="str">
        <v>m2</v>
      </c>
      <c r="G53" s="35" t="str">
        <v>m2</v>
      </c>
      <c r="H53" s="35" t="str">
        <v>m2</v>
      </c>
      <c r="I53" s="35" t="str">
        <v>m2</v>
      </c>
      <c r="J53" s="35" t="str">
        <v>m2</v>
      </c>
      <c r="K53" s="35" t="str">
        <v>m2</v>
      </c>
      <c r="L53" s="35" t="str">
        <v>m2</v>
      </c>
      <c r="M53" s="35" t="str">
        <v>m2</v>
      </c>
      <c r="N53" s="35" t="str">
        <v>m2</v>
      </c>
      <c r="O53" s="35" t="str">
        <v>m2</v>
      </c>
      <c r="P53" s="35" t="str">
        <v>m2</v>
      </c>
      <c r="Q53" s="35" t="str">
        <v>m2</v>
      </c>
      <c r="R53" s="35" t="str">
        <v>m</v>
      </c>
      <c r="S53" s="35" t="str">
        <v>m</v>
      </c>
      <c r="T53" s="35" t="str">
        <v>m</v>
      </c>
      <c r="U53" s="35" t="str">
        <v>m</v>
      </c>
      <c r="V53" s="35" t="str">
        <v>m</v>
      </c>
      <c r="W53" s="35" t="str">
        <v>m</v>
      </c>
      <c r="X53" s="35" t="str">
        <v>kus</v>
      </c>
      <c r="Y53" s="35" t="str">
        <v>kus</v>
      </c>
      <c r="Z53" s="35" t="str">
        <v>m2</v>
      </c>
      <c r="AA53" s="35" t="str">
        <v>m2</v>
      </c>
      <c r="AB53" s="35" t="str">
        <v>m2</v>
      </c>
      <c r="AC53" s="35" t="str">
        <v>m2</v>
      </c>
      <c r="AD53" s="35" t="str">
        <v>m2</v>
      </c>
      <c r="AE53" s="35" t="str">
        <v>m2</v>
      </c>
      <c r="AF53" s="35" t="str">
        <v>m2</v>
      </c>
      <c r="AG53" s="35" t="str">
        <v>m2</v>
      </c>
      <c r="AH53" s="35" t="str">
        <v>m2</v>
      </c>
      <c r="AI53" s="35" t="str">
        <v>m2</v>
      </c>
      <c r="AJ53" s="35" t="str">
        <v>m2</v>
      </c>
      <c r="AK53" s="35" t="str">
        <v>m2</v>
      </c>
      <c r="AL53" s="35" t="str">
        <v>m2</v>
      </c>
      <c r="AM53" s="35" t="str">
        <v>m2</v>
      </c>
      <c r="AN53" s="35" t="str">
        <v>m2</v>
      </c>
      <c r="AO53" s="35" t="str">
        <v>m2</v>
      </c>
      <c r="AP53" s="35" t="str">
        <v>m2</v>
      </c>
      <c r="AQ53" s="35" t="str">
        <v>m2</v>
      </c>
      <c r="AR53" s="35" t="str">
        <v>m2</v>
      </c>
      <c r="AS53" s="35" t="str">
        <v>m2</v>
      </c>
      <c r="AT53" s="35" t="str">
        <v>m2</v>
      </c>
      <c r="AU53" s="35" t="str">
        <v>m2</v>
      </c>
      <c r="AV53" s="35" t="str">
        <v>m2</v>
      </c>
      <c r="AW53" s="35" t="str">
        <v>Kč/hod.</v>
      </c>
    </row>
    <row r="54" spans="1:83" hidden="1" x14ac:dyDescent="0.25"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</row>
    <row r="55" spans="1:83" hidden="1" x14ac:dyDescent="0.25">
      <c r="C55" s="35">
        <v>3.5000000000000003E-2</v>
      </c>
      <c r="D55" s="35">
        <v>3.7999999999999999E-2</v>
      </c>
      <c r="E55" s="35">
        <v>4.2000000000000003E-2</v>
      </c>
      <c r="F55" s="35">
        <v>4.5999999999999999E-2</v>
      </c>
      <c r="G55" s="35">
        <v>8.4000000000000005E-2</v>
      </c>
      <c r="H55" s="35">
        <v>9.0999999999999998E-2</v>
      </c>
      <c r="I55" s="35">
        <v>9.7000000000000003E-2</v>
      </c>
      <c r="J55" s="35">
        <v>7.3999999999999996E-2</v>
      </c>
      <c r="K55" s="35">
        <v>0.08</v>
      </c>
      <c r="L55" s="35">
        <v>3.7000000000000005E-2</v>
      </c>
      <c r="M55" s="35">
        <v>0.04</v>
      </c>
      <c r="N55" s="35">
        <v>0.52</v>
      </c>
      <c r="O55" s="35">
        <v>0.55999999999999994</v>
      </c>
      <c r="P55" s="35">
        <v>7.400000000000001E-2</v>
      </c>
      <c r="Q55" s="35">
        <v>0.13</v>
      </c>
      <c r="R55" s="35">
        <v>4.2999999999999997E-2</v>
      </c>
      <c r="S55" s="35">
        <v>4.7E-2</v>
      </c>
      <c r="T55" s="35">
        <v>9.8000000000000004E-2</v>
      </c>
      <c r="U55" s="35">
        <v>0.106</v>
      </c>
      <c r="V55" s="35">
        <v>0.10100000000000001</v>
      </c>
      <c r="W55" s="35">
        <v>0.11</v>
      </c>
      <c r="X55" s="35">
        <v>6.9000000000000006E-2</v>
      </c>
      <c r="Y55" s="35">
        <v>7.4999999999999997E-2</v>
      </c>
      <c r="Z55" s="35">
        <v>0.11200000000000002</v>
      </c>
      <c r="AA55" s="35">
        <v>0.121</v>
      </c>
      <c r="AB55" s="35">
        <v>1.2E-2</v>
      </c>
      <c r="AC55" s="35">
        <v>2.8999999999999998E-2</v>
      </c>
      <c r="AD55" s="35">
        <v>3.2000000000000001E-2</v>
      </c>
      <c r="AE55" s="35">
        <v>3.3000000000000002E-2</v>
      </c>
      <c r="AF55" s="35">
        <v>3.6000000000000004E-2</v>
      </c>
      <c r="AG55" s="35">
        <v>3.3000000000000002E-2</v>
      </c>
      <c r="AH55" s="35">
        <v>2.4E-2</v>
      </c>
      <c r="AI55" s="35">
        <v>4.0999999999999995E-2</v>
      </c>
      <c r="AJ55" s="35">
        <v>3.4000000000000002E-2</v>
      </c>
      <c r="AK55" s="35">
        <v>5.0000000000000001E-3</v>
      </c>
      <c r="AL55" s="35">
        <v>6.0000000000000001E-3</v>
      </c>
      <c r="AM55" s="35">
        <v>0.10400000000000001</v>
      </c>
      <c r="AN55" s="35">
        <v>3.3000000000000002E-2</v>
      </c>
      <c r="AO55" s="35">
        <v>3.6000000000000004E-2</v>
      </c>
      <c r="AP55" s="35">
        <v>8.9999999999999993E-3</v>
      </c>
      <c r="AQ55" s="35">
        <v>6.4000000000000001E-2</v>
      </c>
      <c r="AR55" s="35">
        <v>7.0000000000000007E-2</v>
      </c>
      <c r="AS55" s="35">
        <v>1.7999999999999999E-2</v>
      </c>
      <c r="AT55" s="35">
        <v>0.105</v>
      </c>
      <c r="AU55" s="35">
        <v>0.63600000000000001</v>
      </c>
      <c r="AV55" s="35">
        <v>0.112</v>
      </c>
      <c r="AW55" s="35" t="str">
        <v>-</v>
      </c>
    </row>
  </sheetData>
  <sheetProtection algorithmName="SHA-512" hashValue="eIGzkPjlOnFAR8ygMkNCWAVlbHfgLYtHgsYmejT9umEsDV/ty8fAIiR2IL/2d2luMyc9wFQWf8/OngyO4XhFvw==" saltValue="+2zJ00oSaHQUYOhwudBBAA==" spinCount="100000" sheet="1" objects="1" scenarios="1" selectLockedCells="1"/>
  <sortState ref="A3:E48">
    <sortCondition ref="A3:A4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J53"/>
  <sheetViews>
    <sheetView zoomScale="115" zoomScaleNormal="115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B1"/>
    </sheetView>
  </sheetViews>
  <sheetFormatPr defaultRowHeight="15" x14ac:dyDescent="0.25"/>
  <cols>
    <col min="1" max="1" width="26" style="35" customWidth="1"/>
    <col min="2" max="3" width="10.28515625" style="35" customWidth="1"/>
    <col min="4" max="4" width="9.140625" style="35"/>
    <col min="5" max="5" width="16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43</v>
      </c>
      <c r="B1" s="98"/>
      <c r="C1" s="99"/>
      <c r="D1" s="1"/>
      <c r="E1" s="100">
        <f>BA1</f>
        <v>0</v>
      </c>
      <c r="F1" s="27" t="s">
        <v>99</v>
      </c>
      <c r="BA1" s="100">
        <f>SUM(BA7:BA50)</f>
        <v>0</v>
      </c>
      <c r="BB1" s="100">
        <f>SUM(BB7:BB50)</f>
        <v>12011.816437502152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7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1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5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19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44</v>
      </c>
      <c r="B7" s="15">
        <v>107</v>
      </c>
      <c r="C7" s="16">
        <v>5</v>
      </c>
      <c r="D7" s="16">
        <v>5</v>
      </c>
      <c r="E7" s="15">
        <f>(B7+(4*B7^0.5*2.8))*D7</f>
        <v>1114.2685042361618</v>
      </c>
      <c r="F7" s="121">
        <f t="shared" ref="F7:O9" si="0">$E7*F$3</f>
        <v>278.56712605904045</v>
      </c>
      <c r="G7" s="121">
        <f t="shared" si="0"/>
        <v>0</v>
      </c>
      <c r="H7" s="121">
        <f t="shared" si="0"/>
        <v>111.42685042361619</v>
      </c>
      <c r="I7" s="121">
        <f t="shared" si="0"/>
        <v>0</v>
      </c>
      <c r="J7" s="121">
        <f t="shared" si="0"/>
        <v>111.42685042361619</v>
      </c>
      <c r="K7" s="121">
        <f t="shared" si="0"/>
        <v>0</v>
      </c>
      <c r="L7" s="121">
        <f t="shared" si="0"/>
        <v>222.85370084723237</v>
      </c>
      <c r="M7" s="121">
        <f t="shared" si="0"/>
        <v>0</v>
      </c>
      <c r="N7" s="121">
        <f t="shared" si="0"/>
        <v>0</v>
      </c>
      <c r="O7" s="121">
        <f t="shared" si="0"/>
        <v>278.56712605904045</v>
      </c>
      <c r="P7" s="121">
        <f t="shared" ref="P7:Y9" si="1">$E7*P$3</f>
        <v>0</v>
      </c>
      <c r="Q7" s="121">
        <f t="shared" si="1"/>
        <v>0</v>
      </c>
      <c r="R7" s="121">
        <f t="shared" si="1"/>
        <v>0</v>
      </c>
      <c r="S7" s="121">
        <f t="shared" si="1"/>
        <v>0</v>
      </c>
      <c r="T7" s="121">
        <f t="shared" si="1"/>
        <v>111.42685042361619</v>
      </c>
      <c r="U7" s="121">
        <f t="shared" si="1"/>
        <v>0</v>
      </c>
      <c r="V7" s="121">
        <f t="shared" si="1"/>
        <v>111.42685042361619</v>
      </c>
      <c r="W7" s="121">
        <f t="shared" si="1"/>
        <v>0</v>
      </c>
      <c r="X7" s="121">
        <f t="shared" si="1"/>
        <v>55.713425211808094</v>
      </c>
      <c r="Y7" s="121">
        <f t="shared" si="1"/>
        <v>0</v>
      </c>
      <c r="Z7" s="121">
        <f t="shared" ref="Z7:AI9" si="2">$E7*Z$3</f>
        <v>11.142685042361618</v>
      </c>
      <c r="AA7" s="121">
        <f t="shared" si="2"/>
        <v>0</v>
      </c>
      <c r="AB7" s="121">
        <f t="shared" si="2"/>
        <v>0</v>
      </c>
      <c r="AC7" s="121">
        <f t="shared" si="2"/>
        <v>0</v>
      </c>
      <c r="AD7" s="121">
        <f t="shared" si="2"/>
        <v>0</v>
      </c>
      <c r="AE7" s="121">
        <f t="shared" si="2"/>
        <v>1114.2685042361618</v>
      </c>
      <c r="AF7" s="121">
        <f t="shared" si="2"/>
        <v>111.42685042361619</v>
      </c>
      <c r="AG7" s="121">
        <f t="shared" si="2"/>
        <v>0</v>
      </c>
      <c r="AH7" s="121">
        <f t="shared" si="2"/>
        <v>111.42685042361619</v>
      </c>
      <c r="AI7" s="121">
        <f t="shared" si="2"/>
        <v>0</v>
      </c>
      <c r="AJ7" s="121">
        <f t="shared" ref="AJ7:AS9" si="3">$E7*AJ$3</f>
        <v>0</v>
      </c>
      <c r="AK7" s="121">
        <f t="shared" si="3"/>
        <v>0</v>
      </c>
      <c r="AL7" s="121">
        <f t="shared" si="3"/>
        <v>0</v>
      </c>
      <c r="AM7" s="121">
        <f t="shared" si="3"/>
        <v>0</v>
      </c>
      <c r="AN7" s="121">
        <f t="shared" si="3"/>
        <v>1114.2685042361618</v>
      </c>
      <c r="AO7" s="121">
        <f t="shared" si="3"/>
        <v>0</v>
      </c>
      <c r="AP7" s="121">
        <f t="shared" si="3"/>
        <v>11.142685042361618</v>
      </c>
      <c r="AQ7" s="121">
        <f t="shared" si="3"/>
        <v>0</v>
      </c>
      <c r="AR7" s="121">
        <f t="shared" si="3"/>
        <v>0</v>
      </c>
      <c r="AS7" s="121">
        <f t="shared" si="3"/>
        <v>0</v>
      </c>
      <c r="AT7" s="121">
        <f t="shared" ref="AT7:AZ9" si="4">$E7*AT$3</f>
        <v>0</v>
      </c>
      <c r="AU7" s="121">
        <f t="shared" si="4"/>
        <v>11.142685042361618</v>
      </c>
      <c r="AV7" s="121">
        <f t="shared" si="4"/>
        <v>22.285370084723237</v>
      </c>
      <c r="AW7" s="121">
        <f t="shared" si="4"/>
        <v>0</v>
      </c>
      <c r="AX7" s="121">
        <f t="shared" si="4"/>
        <v>1114.2685042361618</v>
      </c>
      <c r="AY7" s="121">
        <f t="shared" si="4"/>
        <v>0</v>
      </c>
      <c r="AZ7" s="121">
        <f t="shared" si="4"/>
        <v>11.142685042361618</v>
      </c>
      <c r="BA7" s="122">
        <f>SUMPRODUCT(F7:AZ7,'Ocenění položek'!$C$54:$AW$54)</f>
        <v>0</v>
      </c>
      <c r="BB7" s="122">
        <f>SUMPRODUCT(F7:AZ7,'Ocenění položek'!$C$55:$AW$55)</f>
        <v>819.43305801527333</v>
      </c>
      <c r="CA7" s="123"/>
    </row>
    <row r="8" spans="1:88" x14ac:dyDescent="0.25">
      <c r="A8" s="6" t="s">
        <v>45</v>
      </c>
      <c r="B8" s="3">
        <v>97</v>
      </c>
      <c r="C8" s="2">
        <v>1</v>
      </c>
      <c r="D8" s="2">
        <v>1</v>
      </c>
      <c r="E8" s="3">
        <f t="shared" ref="E8:E50" si="5">(B8+(4*B8^0.5*2.8))*D8</f>
        <v>207.30720738011635</v>
      </c>
      <c r="F8" s="121">
        <f t="shared" si="0"/>
        <v>51.826801845029088</v>
      </c>
      <c r="G8" s="121">
        <f t="shared" si="0"/>
        <v>0</v>
      </c>
      <c r="H8" s="121">
        <f t="shared" si="0"/>
        <v>20.730720738011637</v>
      </c>
      <c r="I8" s="121">
        <f t="shared" si="0"/>
        <v>0</v>
      </c>
      <c r="J8" s="121">
        <f t="shared" si="0"/>
        <v>20.730720738011637</v>
      </c>
      <c r="K8" s="121">
        <f t="shared" si="0"/>
        <v>0</v>
      </c>
      <c r="L8" s="121">
        <f t="shared" si="0"/>
        <v>41.461441476023275</v>
      </c>
      <c r="M8" s="121">
        <f t="shared" si="0"/>
        <v>0</v>
      </c>
      <c r="N8" s="121">
        <f t="shared" si="0"/>
        <v>0</v>
      </c>
      <c r="O8" s="121">
        <f t="shared" si="0"/>
        <v>51.826801845029088</v>
      </c>
      <c r="P8" s="121">
        <f t="shared" si="1"/>
        <v>0</v>
      </c>
      <c r="Q8" s="121">
        <f t="shared" si="1"/>
        <v>0</v>
      </c>
      <c r="R8" s="121">
        <f t="shared" si="1"/>
        <v>0</v>
      </c>
      <c r="S8" s="121">
        <f t="shared" si="1"/>
        <v>0</v>
      </c>
      <c r="T8" s="121">
        <f t="shared" si="1"/>
        <v>20.730720738011637</v>
      </c>
      <c r="U8" s="121">
        <f t="shared" si="1"/>
        <v>0</v>
      </c>
      <c r="V8" s="121">
        <f t="shared" si="1"/>
        <v>20.730720738011637</v>
      </c>
      <c r="W8" s="121">
        <f t="shared" si="1"/>
        <v>0</v>
      </c>
      <c r="X8" s="121">
        <f t="shared" si="1"/>
        <v>10.365360369005819</v>
      </c>
      <c r="Y8" s="121">
        <f t="shared" si="1"/>
        <v>0</v>
      </c>
      <c r="Z8" s="121">
        <f t="shared" si="2"/>
        <v>2.0730720738011637</v>
      </c>
      <c r="AA8" s="121">
        <f t="shared" si="2"/>
        <v>0</v>
      </c>
      <c r="AB8" s="121">
        <f t="shared" si="2"/>
        <v>0</v>
      </c>
      <c r="AC8" s="121">
        <f t="shared" si="2"/>
        <v>0</v>
      </c>
      <c r="AD8" s="121">
        <f t="shared" si="2"/>
        <v>0</v>
      </c>
      <c r="AE8" s="121">
        <f t="shared" si="2"/>
        <v>207.30720738011635</v>
      </c>
      <c r="AF8" s="121">
        <f t="shared" si="2"/>
        <v>20.730720738011637</v>
      </c>
      <c r="AG8" s="121">
        <f t="shared" si="2"/>
        <v>0</v>
      </c>
      <c r="AH8" s="121">
        <f t="shared" si="2"/>
        <v>20.730720738011637</v>
      </c>
      <c r="AI8" s="121">
        <f t="shared" si="2"/>
        <v>0</v>
      </c>
      <c r="AJ8" s="121">
        <f t="shared" si="3"/>
        <v>0</v>
      </c>
      <c r="AK8" s="121">
        <f t="shared" si="3"/>
        <v>0</v>
      </c>
      <c r="AL8" s="121">
        <f t="shared" si="3"/>
        <v>0</v>
      </c>
      <c r="AM8" s="121">
        <f t="shared" si="3"/>
        <v>0</v>
      </c>
      <c r="AN8" s="121">
        <f t="shared" si="3"/>
        <v>207.30720738011635</v>
      </c>
      <c r="AO8" s="121">
        <f t="shared" si="3"/>
        <v>0</v>
      </c>
      <c r="AP8" s="121">
        <f t="shared" si="3"/>
        <v>2.0730720738011637</v>
      </c>
      <c r="AQ8" s="121">
        <f t="shared" si="3"/>
        <v>0</v>
      </c>
      <c r="AR8" s="121">
        <f t="shared" si="3"/>
        <v>0</v>
      </c>
      <c r="AS8" s="121">
        <f t="shared" si="3"/>
        <v>0</v>
      </c>
      <c r="AT8" s="121">
        <f t="shared" si="4"/>
        <v>0</v>
      </c>
      <c r="AU8" s="121">
        <f t="shared" si="4"/>
        <v>2.0730720738011637</v>
      </c>
      <c r="AV8" s="121">
        <f t="shared" si="4"/>
        <v>4.1461441476023273</v>
      </c>
      <c r="AW8" s="121">
        <f t="shared" si="4"/>
        <v>0</v>
      </c>
      <c r="AX8" s="121">
        <f t="shared" si="4"/>
        <v>207.30720738011635</v>
      </c>
      <c r="AY8" s="121">
        <f t="shared" si="4"/>
        <v>0</v>
      </c>
      <c r="AZ8" s="121">
        <f t="shared" si="4"/>
        <v>2.0730720738011637</v>
      </c>
      <c r="BA8" s="51">
        <f>SUMPRODUCT(F8:AZ8,'Ocenění položek'!$C$54:$AW$54)</f>
        <v>0</v>
      </c>
      <c r="BB8" s="51">
        <f>SUMPRODUCT(F8:AZ8,'Ocenění položek'!$C$55:$AW$55)</f>
        <v>152.45372030733756</v>
      </c>
      <c r="CA8" s="123"/>
    </row>
    <row r="9" spans="1:88" x14ac:dyDescent="0.25">
      <c r="A9" s="6" t="s">
        <v>46</v>
      </c>
      <c r="B9" s="3">
        <v>156</v>
      </c>
      <c r="C9" s="2">
        <v>1</v>
      </c>
      <c r="D9" s="2">
        <v>1</v>
      </c>
      <c r="E9" s="3">
        <f t="shared" si="5"/>
        <v>295.88795516412415</v>
      </c>
      <c r="F9" s="121">
        <f t="shared" si="0"/>
        <v>73.971988791031038</v>
      </c>
      <c r="G9" s="121">
        <f t="shared" si="0"/>
        <v>0</v>
      </c>
      <c r="H9" s="121">
        <f t="shared" si="0"/>
        <v>29.588795516412418</v>
      </c>
      <c r="I9" s="121">
        <f t="shared" si="0"/>
        <v>0</v>
      </c>
      <c r="J9" s="121">
        <f t="shared" si="0"/>
        <v>29.588795516412418</v>
      </c>
      <c r="K9" s="121">
        <f t="shared" si="0"/>
        <v>0</v>
      </c>
      <c r="L9" s="121">
        <f t="shared" si="0"/>
        <v>59.177591032824836</v>
      </c>
      <c r="M9" s="121">
        <f t="shared" si="0"/>
        <v>0</v>
      </c>
      <c r="N9" s="121">
        <f t="shared" si="0"/>
        <v>0</v>
      </c>
      <c r="O9" s="121">
        <f t="shared" si="0"/>
        <v>73.971988791031038</v>
      </c>
      <c r="P9" s="121">
        <f t="shared" si="1"/>
        <v>0</v>
      </c>
      <c r="Q9" s="121">
        <f t="shared" si="1"/>
        <v>0</v>
      </c>
      <c r="R9" s="121">
        <f t="shared" si="1"/>
        <v>0</v>
      </c>
      <c r="S9" s="121">
        <f t="shared" si="1"/>
        <v>0</v>
      </c>
      <c r="T9" s="121">
        <f t="shared" si="1"/>
        <v>29.588795516412418</v>
      </c>
      <c r="U9" s="121">
        <f t="shared" si="1"/>
        <v>0</v>
      </c>
      <c r="V9" s="121">
        <f t="shared" si="1"/>
        <v>29.588795516412418</v>
      </c>
      <c r="W9" s="121">
        <f t="shared" si="1"/>
        <v>0</v>
      </c>
      <c r="X9" s="121">
        <f t="shared" si="1"/>
        <v>14.794397758206209</v>
      </c>
      <c r="Y9" s="121">
        <f t="shared" si="1"/>
        <v>0</v>
      </c>
      <c r="Z9" s="121">
        <f t="shared" si="2"/>
        <v>2.9588795516412416</v>
      </c>
      <c r="AA9" s="121">
        <f t="shared" si="2"/>
        <v>0</v>
      </c>
      <c r="AB9" s="121">
        <f t="shared" si="2"/>
        <v>0</v>
      </c>
      <c r="AC9" s="121">
        <f t="shared" si="2"/>
        <v>0</v>
      </c>
      <c r="AD9" s="121">
        <f t="shared" si="2"/>
        <v>0</v>
      </c>
      <c r="AE9" s="121">
        <f t="shared" si="2"/>
        <v>295.88795516412415</v>
      </c>
      <c r="AF9" s="121">
        <f t="shared" si="2"/>
        <v>29.588795516412418</v>
      </c>
      <c r="AG9" s="121">
        <f t="shared" si="2"/>
        <v>0</v>
      </c>
      <c r="AH9" s="121">
        <f t="shared" si="2"/>
        <v>29.588795516412418</v>
      </c>
      <c r="AI9" s="121">
        <f t="shared" si="2"/>
        <v>0</v>
      </c>
      <c r="AJ9" s="121">
        <f t="shared" si="3"/>
        <v>0</v>
      </c>
      <c r="AK9" s="121">
        <f t="shared" si="3"/>
        <v>0</v>
      </c>
      <c r="AL9" s="121">
        <f t="shared" si="3"/>
        <v>0</v>
      </c>
      <c r="AM9" s="121">
        <f t="shared" si="3"/>
        <v>0</v>
      </c>
      <c r="AN9" s="121">
        <f t="shared" si="3"/>
        <v>295.88795516412415</v>
      </c>
      <c r="AO9" s="121">
        <f t="shared" si="3"/>
        <v>0</v>
      </c>
      <c r="AP9" s="121">
        <f t="shared" si="3"/>
        <v>2.9588795516412416</v>
      </c>
      <c r="AQ9" s="121">
        <f t="shared" si="3"/>
        <v>0</v>
      </c>
      <c r="AR9" s="121">
        <f t="shared" si="3"/>
        <v>0</v>
      </c>
      <c r="AS9" s="121">
        <f t="shared" si="3"/>
        <v>0</v>
      </c>
      <c r="AT9" s="121">
        <f t="shared" si="4"/>
        <v>0</v>
      </c>
      <c r="AU9" s="121">
        <f t="shared" si="4"/>
        <v>2.9588795516412416</v>
      </c>
      <c r="AV9" s="121">
        <f t="shared" si="4"/>
        <v>5.9177591032824832</v>
      </c>
      <c r="AW9" s="121">
        <f t="shared" si="4"/>
        <v>0</v>
      </c>
      <c r="AX9" s="121">
        <f t="shared" si="4"/>
        <v>295.88795516412415</v>
      </c>
      <c r="AY9" s="121">
        <f t="shared" si="4"/>
        <v>0</v>
      </c>
      <c r="AZ9" s="121">
        <f t="shared" si="4"/>
        <v>2.9588795516412416</v>
      </c>
      <c r="BA9" s="51">
        <f>SUMPRODUCT(F9:AZ9,'Ocenění položek'!$C$54:$AW$54)</f>
        <v>0</v>
      </c>
      <c r="BB9" s="51">
        <f>SUMPRODUCT(F9:AZ9,'Ocenění položek'!$C$55:$AW$55)</f>
        <v>217.59600222769691</v>
      </c>
      <c r="CA9" s="123"/>
    </row>
    <row r="10" spans="1:88" x14ac:dyDescent="0.25">
      <c r="A10" s="6" t="s">
        <v>47</v>
      </c>
      <c r="B10" s="3">
        <v>40</v>
      </c>
      <c r="C10" s="2">
        <v>7</v>
      </c>
      <c r="D10" s="2">
        <v>7</v>
      </c>
      <c r="E10" s="3">
        <f t="shared" si="5"/>
        <v>775.84513711440184</v>
      </c>
      <c r="F10" s="124">
        <f t="shared" ref="F10:AZ10" si="6">$E10*F$6</f>
        <v>0</v>
      </c>
      <c r="G10" s="124">
        <f t="shared" si="6"/>
        <v>387.92256855720092</v>
      </c>
      <c r="H10" s="124">
        <f t="shared" si="6"/>
        <v>0</v>
      </c>
      <c r="I10" s="124">
        <f t="shared" si="6"/>
        <v>155.16902742288039</v>
      </c>
      <c r="J10" s="124">
        <f t="shared" si="6"/>
        <v>0</v>
      </c>
      <c r="K10" s="124">
        <f t="shared" si="6"/>
        <v>77.584513711440195</v>
      </c>
      <c r="L10" s="124">
        <f t="shared" si="6"/>
        <v>0</v>
      </c>
      <c r="M10" s="124">
        <f t="shared" si="6"/>
        <v>232.75354113432053</v>
      </c>
      <c r="N10" s="124">
        <f t="shared" si="6"/>
        <v>0</v>
      </c>
      <c r="O10" s="124">
        <f t="shared" si="6"/>
        <v>0</v>
      </c>
      <c r="P10" s="124">
        <f t="shared" si="6"/>
        <v>387.92256855720092</v>
      </c>
      <c r="Q10" s="124">
        <f t="shared" si="6"/>
        <v>0</v>
      </c>
      <c r="R10" s="124">
        <f t="shared" si="6"/>
        <v>0</v>
      </c>
      <c r="S10" s="124">
        <f t="shared" si="6"/>
        <v>155.16902742288039</v>
      </c>
      <c r="T10" s="124">
        <f t="shared" si="6"/>
        <v>0</v>
      </c>
      <c r="U10" s="124">
        <f t="shared" si="6"/>
        <v>77.584513711440195</v>
      </c>
      <c r="V10" s="124">
        <f t="shared" si="6"/>
        <v>0</v>
      </c>
      <c r="W10" s="124">
        <f t="shared" si="6"/>
        <v>77.584513711440195</v>
      </c>
      <c r="X10" s="124">
        <f t="shared" si="6"/>
        <v>0</v>
      </c>
      <c r="Y10" s="124">
        <f t="shared" si="6"/>
        <v>38.792256855720098</v>
      </c>
      <c r="Z10" s="124">
        <f t="shared" si="6"/>
        <v>0</v>
      </c>
      <c r="AA10" s="124">
        <f t="shared" si="6"/>
        <v>7.7584513711440186</v>
      </c>
      <c r="AB10" s="124">
        <f t="shared" si="6"/>
        <v>0</v>
      </c>
      <c r="AC10" s="124">
        <f t="shared" si="6"/>
        <v>155.16902742288039</v>
      </c>
      <c r="AD10" s="124">
        <f t="shared" si="6"/>
        <v>0</v>
      </c>
      <c r="AE10" s="124">
        <f t="shared" si="6"/>
        <v>775.84513711440184</v>
      </c>
      <c r="AF10" s="124">
        <f t="shared" si="6"/>
        <v>0</v>
      </c>
      <c r="AG10" s="124">
        <f t="shared" si="6"/>
        <v>77.584513711440195</v>
      </c>
      <c r="AH10" s="124">
        <f t="shared" si="6"/>
        <v>0</v>
      </c>
      <c r="AI10" s="124">
        <f t="shared" si="6"/>
        <v>77.584513711440195</v>
      </c>
      <c r="AJ10" s="124">
        <f t="shared" si="6"/>
        <v>0</v>
      </c>
      <c r="AK10" s="124">
        <f t="shared" si="6"/>
        <v>0</v>
      </c>
      <c r="AL10" s="124">
        <f t="shared" si="6"/>
        <v>0</v>
      </c>
      <c r="AM10" s="124">
        <f t="shared" si="6"/>
        <v>0</v>
      </c>
      <c r="AN10" s="124">
        <f t="shared" si="6"/>
        <v>0</v>
      </c>
      <c r="AO10" s="124">
        <f t="shared" si="6"/>
        <v>775.84513711440184</v>
      </c>
      <c r="AP10" s="124">
        <f t="shared" si="6"/>
        <v>0</v>
      </c>
      <c r="AQ10" s="124">
        <f t="shared" si="6"/>
        <v>0</v>
      </c>
      <c r="AR10" s="124">
        <f t="shared" si="6"/>
        <v>0</v>
      </c>
      <c r="AS10" s="124">
        <f t="shared" si="6"/>
        <v>77.584513711440195</v>
      </c>
      <c r="AT10" s="124">
        <f t="shared" si="6"/>
        <v>232.75354113432053</v>
      </c>
      <c r="AU10" s="124">
        <f t="shared" si="6"/>
        <v>7.7584513711440186</v>
      </c>
      <c r="AV10" s="124">
        <f t="shared" si="6"/>
        <v>15.516902742288037</v>
      </c>
      <c r="AW10" s="124">
        <f t="shared" si="6"/>
        <v>0</v>
      </c>
      <c r="AX10" s="124">
        <f t="shared" si="6"/>
        <v>0</v>
      </c>
      <c r="AY10" s="124">
        <f t="shared" si="6"/>
        <v>775.84513711440184</v>
      </c>
      <c r="AZ10" s="124">
        <f t="shared" si="6"/>
        <v>0</v>
      </c>
      <c r="BA10" s="51">
        <f>SUMPRODUCT(F10:AZ10,'Ocenění položek'!$C$54:$AW$54)</f>
        <v>0</v>
      </c>
      <c r="BB10" s="51">
        <f>SUMPRODUCT(F10:AZ10,'Ocenění položek'!$C$55:$AW$55)</f>
        <v>228.48639288019137</v>
      </c>
      <c r="CA10" s="123"/>
    </row>
    <row r="11" spans="1:88" x14ac:dyDescent="0.25">
      <c r="A11" s="7" t="s">
        <v>48</v>
      </c>
      <c r="B11" s="3">
        <v>49</v>
      </c>
      <c r="C11" s="2">
        <v>1</v>
      </c>
      <c r="D11" s="2">
        <v>0</v>
      </c>
      <c r="E11" s="3">
        <f t="shared" si="5"/>
        <v>0</v>
      </c>
      <c r="F11" s="121">
        <f t="shared" ref="F11:O14" si="7">$E11*F$3</f>
        <v>0</v>
      </c>
      <c r="G11" s="121">
        <f t="shared" si="7"/>
        <v>0</v>
      </c>
      <c r="H11" s="121">
        <f t="shared" si="7"/>
        <v>0</v>
      </c>
      <c r="I11" s="121">
        <f t="shared" si="7"/>
        <v>0</v>
      </c>
      <c r="J11" s="121">
        <f t="shared" si="7"/>
        <v>0</v>
      </c>
      <c r="K11" s="121">
        <f t="shared" si="7"/>
        <v>0</v>
      </c>
      <c r="L11" s="121">
        <f t="shared" si="7"/>
        <v>0</v>
      </c>
      <c r="M11" s="121">
        <f t="shared" si="7"/>
        <v>0</v>
      </c>
      <c r="N11" s="121">
        <f t="shared" si="7"/>
        <v>0</v>
      </c>
      <c r="O11" s="121">
        <f t="shared" si="7"/>
        <v>0</v>
      </c>
      <c r="P11" s="121">
        <f t="shared" ref="P11:Y14" si="8">$E11*P$3</f>
        <v>0</v>
      </c>
      <c r="Q11" s="121">
        <f t="shared" si="8"/>
        <v>0</v>
      </c>
      <c r="R11" s="121">
        <f t="shared" si="8"/>
        <v>0</v>
      </c>
      <c r="S11" s="121">
        <f t="shared" si="8"/>
        <v>0</v>
      </c>
      <c r="T11" s="121">
        <f t="shared" si="8"/>
        <v>0</v>
      </c>
      <c r="U11" s="121">
        <f t="shared" si="8"/>
        <v>0</v>
      </c>
      <c r="V11" s="121">
        <f t="shared" si="8"/>
        <v>0</v>
      </c>
      <c r="W11" s="121">
        <f t="shared" si="8"/>
        <v>0</v>
      </c>
      <c r="X11" s="121">
        <f t="shared" si="8"/>
        <v>0</v>
      </c>
      <c r="Y11" s="121">
        <f t="shared" si="8"/>
        <v>0</v>
      </c>
      <c r="Z11" s="121">
        <f t="shared" ref="Z11:AI14" si="9">$E11*Z$3</f>
        <v>0</v>
      </c>
      <c r="AA11" s="121">
        <f t="shared" si="9"/>
        <v>0</v>
      </c>
      <c r="AB11" s="121">
        <f t="shared" si="9"/>
        <v>0</v>
      </c>
      <c r="AC11" s="121">
        <f t="shared" si="9"/>
        <v>0</v>
      </c>
      <c r="AD11" s="121">
        <f t="shared" si="9"/>
        <v>0</v>
      </c>
      <c r="AE11" s="121">
        <f t="shared" si="9"/>
        <v>0</v>
      </c>
      <c r="AF11" s="121">
        <f t="shared" si="9"/>
        <v>0</v>
      </c>
      <c r="AG11" s="121">
        <f t="shared" si="9"/>
        <v>0</v>
      </c>
      <c r="AH11" s="121">
        <f t="shared" si="9"/>
        <v>0</v>
      </c>
      <c r="AI11" s="121">
        <f t="shared" si="9"/>
        <v>0</v>
      </c>
      <c r="AJ11" s="121">
        <f t="shared" ref="AJ11:AS14" si="10">$E11*AJ$3</f>
        <v>0</v>
      </c>
      <c r="AK11" s="121">
        <f t="shared" si="10"/>
        <v>0</v>
      </c>
      <c r="AL11" s="121">
        <f t="shared" si="10"/>
        <v>0</v>
      </c>
      <c r="AM11" s="121">
        <f t="shared" si="10"/>
        <v>0</v>
      </c>
      <c r="AN11" s="121">
        <f t="shared" si="10"/>
        <v>0</v>
      </c>
      <c r="AO11" s="121">
        <f t="shared" si="10"/>
        <v>0</v>
      </c>
      <c r="AP11" s="121">
        <f t="shared" si="10"/>
        <v>0</v>
      </c>
      <c r="AQ11" s="121">
        <f t="shared" si="10"/>
        <v>0</v>
      </c>
      <c r="AR11" s="121">
        <f t="shared" si="10"/>
        <v>0</v>
      </c>
      <c r="AS11" s="121">
        <f t="shared" si="10"/>
        <v>0</v>
      </c>
      <c r="AT11" s="121">
        <f t="shared" ref="AT11:AZ14" si="11">$E11*AT$3</f>
        <v>0</v>
      </c>
      <c r="AU11" s="121">
        <f t="shared" si="11"/>
        <v>0</v>
      </c>
      <c r="AV11" s="121">
        <f t="shared" si="11"/>
        <v>0</v>
      </c>
      <c r="AW11" s="121">
        <f t="shared" si="11"/>
        <v>0</v>
      </c>
      <c r="AX11" s="121">
        <f t="shared" si="11"/>
        <v>0</v>
      </c>
      <c r="AY11" s="121">
        <f t="shared" si="11"/>
        <v>0</v>
      </c>
      <c r="AZ11" s="121">
        <f t="shared" si="11"/>
        <v>0</v>
      </c>
      <c r="BA11" s="51">
        <f>SUMPRODUCT(F11:AZ11,'Ocenění položek'!$C$54:$AW$54)</f>
        <v>0</v>
      </c>
      <c r="BB11" s="51">
        <f>SUMPRODUCT(F11:AZ11,'Ocenění položek'!$C$55:$AW$55)</f>
        <v>0</v>
      </c>
      <c r="BL11" s="125"/>
      <c r="BR11" s="125"/>
      <c r="BW11" s="125"/>
      <c r="CA11" s="123"/>
    </row>
    <row r="12" spans="1:88" x14ac:dyDescent="0.25">
      <c r="A12" s="7" t="s">
        <v>49</v>
      </c>
      <c r="B12" s="3">
        <v>40</v>
      </c>
      <c r="C12" s="2">
        <v>1</v>
      </c>
      <c r="D12" s="2">
        <v>1</v>
      </c>
      <c r="E12" s="3">
        <f t="shared" si="5"/>
        <v>110.8350195877717</v>
      </c>
      <c r="F12" s="121">
        <f t="shared" si="7"/>
        <v>27.708754896942924</v>
      </c>
      <c r="G12" s="121">
        <f t="shared" si="7"/>
        <v>0</v>
      </c>
      <c r="H12" s="121">
        <f t="shared" si="7"/>
        <v>11.08350195877717</v>
      </c>
      <c r="I12" s="121">
        <f t="shared" si="7"/>
        <v>0</v>
      </c>
      <c r="J12" s="121">
        <f t="shared" si="7"/>
        <v>11.08350195877717</v>
      </c>
      <c r="K12" s="121">
        <f t="shared" si="7"/>
        <v>0</v>
      </c>
      <c r="L12" s="121">
        <f t="shared" si="7"/>
        <v>22.167003917554339</v>
      </c>
      <c r="M12" s="121">
        <f t="shared" si="7"/>
        <v>0</v>
      </c>
      <c r="N12" s="121">
        <f t="shared" si="7"/>
        <v>0</v>
      </c>
      <c r="O12" s="121">
        <f t="shared" si="7"/>
        <v>27.708754896942924</v>
      </c>
      <c r="P12" s="121">
        <f t="shared" si="8"/>
        <v>0</v>
      </c>
      <c r="Q12" s="121">
        <f t="shared" si="8"/>
        <v>0</v>
      </c>
      <c r="R12" s="121">
        <f t="shared" si="8"/>
        <v>0</v>
      </c>
      <c r="S12" s="121">
        <f t="shared" si="8"/>
        <v>0</v>
      </c>
      <c r="T12" s="121">
        <f t="shared" si="8"/>
        <v>11.08350195877717</v>
      </c>
      <c r="U12" s="121">
        <f t="shared" si="8"/>
        <v>0</v>
      </c>
      <c r="V12" s="121">
        <f t="shared" si="8"/>
        <v>11.08350195877717</v>
      </c>
      <c r="W12" s="121">
        <f t="shared" si="8"/>
        <v>0</v>
      </c>
      <c r="X12" s="121">
        <f t="shared" si="8"/>
        <v>5.5417509793885849</v>
      </c>
      <c r="Y12" s="121">
        <f t="shared" si="8"/>
        <v>0</v>
      </c>
      <c r="Z12" s="121">
        <f t="shared" si="9"/>
        <v>1.1083501958777171</v>
      </c>
      <c r="AA12" s="121">
        <f t="shared" si="9"/>
        <v>0</v>
      </c>
      <c r="AB12" s="121">
        <f t="shared" si="9"/>
        <v>0</v>
      </c>
      <c r="AC12" s="121">
        <f t="shared" si="9"/>
        <v>0</v>
      </c>
      <c r="AD12" s="121">
        <f t="shared" si="9"/>
        <v>0</v>
      </c>
      <c r="AE12" s="121">
        <f t="shared" si="9"/>
        <v>110.8350195877717</v>
      </c>
      <c r="AF12" s="121">
        <f t="shared" si="9"/>
        <v>11.08350195877717</v>
      </c>
      <c r="AG12" s="121">
        <f t="shared" si="9"/>
        <v>0</v>
      </c>
      <c r="AH12" s="121">
        <f t="shared" si="9"/>
        <v>11.08350195877717</v>
      </c>
      <c r="AI12" s="121">
        <f t="shared" si="9"/>
        <v>0</v>
      </c>
      <c r="AJ12" s="121">
        <f t="shared" si="10"/>
        <v>0</v>
      </c>
      <c r="AK12" s="121">
        <f t="shared" si="10"/>
        <v>0</v>
      </c>
      <c r="AL12" s="121">
        <f t="shared" si="10"/>
        <v>0</v>
      </c>
      <c r="AM12" s="121">
        <f t="shared" si="10"/>
        <v>0</v>
      </c>
      <c r="AN12" s="121">
        <f t="shared" si="10"/>
        <v>110.8350195877717</v>
      </c>
      <c r="AO12" s="121">
        <f t="shared" si="10"/>
        <v>0</v>
      </c>
      <c r="AP12" s="121">
        <f t="shared" si="10"/>
        <v>1.1083501958777171</v>
      </c>
      <c r="AQ12" s="121">
        <f t="shared" si="10"/>
        <v>0</v>
      </c>
      <c r="AR12" s="121">
        <f t="shared" si="10"/>
        <v>0</v>
      </c>
      <c r="AS12" s="121">
        <f t="shared" si="10"/>
        <v>0</v>
      </c>
      <c r="AT12" s="121">
        <f t="shared" si="11"/>
        <v>0</v>
      </c>
      <c r="AU12" s="121">
        <f t="shared" si="11"/>
        <v>1.1083501958777171</v>
      </c>
      <c r="AV12" s="121">
        <f t="shared" si="11"/>
        <v>2.2167003917554342</v>
      </c>
      <c r="AW12" s="121">
        <f t="shared" si="11"/>
        <v>0</v>
      </c>
      <c r="AX12" s="121">
        <f t="shared" si="11"/>
        <v>110.8350195877717</v>
      </c>
      <c r="AY12" s="121">
        <f t="shared" si="11"/>
        <v>0</v>
      </c>
      <c r="AZ12" s="121">
        <f t="shared" si="11"/>
        <v>1.1083501958777171</v>
      </c>
      <c r="BA12" s="51">
        <f>SUMPRODUCT(F12:AZ12,'Ocenění položek'!$C$54:$AW$54)</f>
        <v>0</v>
      </c>
      <c r="BB12" s="51">
        <f>SUMPRODUCT(F12:AZ12,'Ocenění položek'!$C$55:$AW$55)</f>
        <v>81.508073404847295</v>
      </c>
      <c r="CA12" s="123"/>
    </row>
    <row r="13" spans="1:88" x14ac:dyDescent="0.25">
      <c r="A13" s="7" t="s">
        <v>50</v>
      </c>
      <c r="B13" s="3">
        <v>27</v>
      </c>
      <c r="C13" s="2">
        <v>1</v>
      </c>
      <c r="D13" s="2">
        <v>0</v>
      </c>
      <c r="E13" s="3">
        <f t="shared" si="5"/>
        <v>0</v>
      </c>
      <c r="F13" s="121">
        <f t="shared" si="7"/>
        <v>0</v>
      </c>
      <c r="G13" s="121">
        <f t="shared" si="7"/>
        <v>0</v>
      </c>
      <c r="H13" s="121">
        <f t="shared" si="7"/>
        <v>0</v>
      </c>
      <c r="I13" s="121">
        <f t="shared" si="7"/>
        <v>0</v>
      </c>
      <c r="J13" s="121">
        <f t="shared" si="7"/>
        <v>0</v>
      </c>
      <c r="K13" s="121">
        <f t="shared" si="7"/>
        <v>0</v>
      </c>
      <c r="L13" s="121">
        <f t="shared" si="7"/>
        <v>0</v>
      </c>
      <c r="M13" s="121">
        <f t="shared" si="7"/>
        <v>0</v>
      </c>
      <c r="N13" s="121">
        <f t="shared" si="7"/>
        <v>0</v>
      </c>
      <c r="O13" s="121">
        <f t="shared" si="7"/>
        <v>0</v>
      </c>
      <c r="P13" s="121">
        <f t="shared" si="8"/>
        <v>0</v>
      </c>
      <c r="Q13" s="121">
        <f t="shared" si="8"/>
        <v>0</v>
      </c>
      <c r="R13" s="121">
        <f t="shared" si="8"/>
        <v>0</v>
      </c>
      <c r="S13" s="121">
        <f t="shared" si="8"/>
        <v>0</v>
      </c>
      <c r="T13" s="121">
        <f t="shared" si="8"/>
        <v>0</v>
      </c>
      <c r="U13" s="121">
        <f t="shared" si="8"/>
        <v>0</v>
      </c>
      <c r="V13" s="121">
        <f t="shared" si="8"/>
        <v>0</v>
      </c>
      <c r="W13" s="121">
        <f t="shared" si="8"/>
        <v>0</v>
      </c>
      <c r="X13" s="121">
        <f t="shared" si="8"/>
        <v>0</v>
      </c>
      <c r="Y13" s="121">
        <f t="shared" si="8"/>
        <v>0</v>
      </c>
      <c r="Z13" s="121">
        <f t="shared" si="9"/>
        <v>0</v>
      </c>
      <c r="AA13" s="121">
        <f t="shared" si="9"/>
        <v>0</v>
      </c>
      <c r="AB13" s="121">
        <f t="shared" si="9"/>
        <v>0</v>
      </c>
      <c r="AC13" s="121">
        <f t="shared" si="9"/>
        <v>0</v>
      </c>
      <c r="AD13" s="121">
        <f t="shared" si="9"/>
        <v>0</v>
      </c>
      <c r="AE13" s="121">
        <f t="shared" si="9"/>
        <v>0</v>
      </c>
      <c r="AF13" s="121">
        <f t="shared" si="9"/>
        <v>0</v>
      </c>
      <c r="AG13" s="121">
        <f t="shared" si="9"/>
        <v>0</v>
      </c>
      <c r="AH13" s="121">
        <f t="shared" si="9"/>
        <v>0</v>
      </c>
      <c r="AI13" s="121">
        <f t="shared" si="9"/>
        <v>0</v>
      </c>
      <c r="AJ13" s="121">
        <f t="shared" si="10"/>
        <v>0</v>
      </c>
      <c r="AK13" s="121">
        <f t="shared" si="10"/>
        <v>0</v>
      </c>
      <c r="AL13" s="121">
        <f t="shared" si="10"/>
        <v>0</v>
      </c>
      <c r="AM13" s="121">
        <f t="shared" si="10"/>
        <v>0</v>
      </c>
      <c r="AN13" s="121">
        <f t="shared" si="10"/>
        <v>0</v>
      </c>
      <c r="AO13" s="121">
        <f t="shared" si="10"/>
        <v>0</v>
      </c>
      <c r="AP13" s="121">
        <f t="shared" si="10"/>
        <v>0</v>
      </c>
      <c r="AQ13" s="121">
        <f t="shared" si="10"/>
        <v>0</v>
      </c>
      <c r="AR13" s="121">
        <f t="shared" si="10"/>
        <v>0</v>
      </c>
      <c r="AS13" s="121">
        <f t="shared" si="10"/>
        <v>0</v>
      </c>
      <c r="AT13" s="121">
        <f t="shared" si="11"/>
        <v>0</v>
      </c>
      <c r="AU13" s="121">
        <f t="shared" si="11"/>
        <v>0</v>
      </c>
      <c r="AV13" s="121">
        <f t="shared" si="11"/>
        <v>0</v>
      </c>
      <c r="AW13" s="121">
        <f t="shared" si="11"/>
        <v>0</v>
      </c>
      <c r="AX13" s="121">
        <f t="shared" si="11"/>
        <v>0</v>
      </c>
      <c r="AY13" s="121">
        <f t="shared" si="11"/>
        <v>0</v>
      </c>
      <c r="AZ13" s="121">
        <f t="shared" si="11"/>
        <v>0</v>
      </c>
      <c r="BA13" s="51">
        <f>SUMPRODUCT(F13:AZ13,'Ocenění položek'!$C$54:$AW$54)</f>
        <v>0</v>
      </c>
      <c r="BB13" s="51">
        <f>SUMPRODUCT(F13:AZ13,'Ocenění položek'!$C$55:$AW$55)</f>
        <v>0</v>
      </c>
      <c r="CA13" s="123"/>
    </row>
    <row r="14" spans="1:88" x14ac:dyDescent="0.25">
      <c r="A14" s="7" t="s">
        <v>51</v>
      </c>
      <c r="B14" s="3">
        <v>15</v>
      </c>
      <c r="C14" s="2">
        <v>1</v>
      </c>
      <c r="D14" s="2">
        <v>0</v>
      </c>
      <c r="E14" s="3">
        <f t="shared" si="5"/>
        <v>0</v>
      </c>
      <c r="F14" s="121">
        <f t="shared" si="7"/>
        <v>0</v>
      </c>
      <c r="G14" s="121">
        <f t="shared" si="7"/>
        <v>0</v>
      </c>
      <c r="H14" s="121">
        <f t="shared" si="7"/>
        <v>0</v>
      </c>
      <c r="I14" s="121">
        <f t="shared" si="7"/>
        <v>0</v>
      </c>
      <c r="J14" s="121">
        <f t="shared" si="7"/>
        <v>0</v>
      </c>
      <c r="K14" s="121">
        <f t="shared" si="7"/>
        <v>0</v>
      </c>
      <c r="L14" s="121">
        <f t="shared" si="7"/>
        <v>0</v>
      </c>
      <c r="M14" s="121">
        <f t="shared" si="7"/>
        <v>0</v>
      </c>
      <c r="N14" s="121">
        <f t="shared" si="7"/>
        <v>0</v>
      </c>
      <c r="O14" s="121">
        <f t="shared" si="7"/>
        <v>0</v>
      </c>
      <c r="P14" s="121">
        <f t="shared" si="8"/>
        <v>0</v>
      </c>
      <c r="Q14" s="121">
        <f t="shared" si="8"/>
        <v>0</v>
      </c>
      <c r="R14" s="121">
        <f t="shared" si="8"/>
        <v>0</v>
      </c>
      <c r="S14" s="121">
        <f t="shared" si="8"/>
        <v>0</v>
      </c>
      <c r="T14" s="121">
        <f t="shared" si="8"/>
        <v>0</v>
      </c>
      <c r="U14" s="121">
        <f t="shared" si="8"/>
        <v>0</v>
      </c>
      <c r="V14" s="121">
        <f t="shared" si="8"/>
        <v>0</v>
      </c>
      <c r="W14" s="121">
        <f t="shared" si="8"/>
        <v>0</v>
      </c>
      <c r="X14" s="121">
        <f t="shared" si="8"/>
        <v>0</v>
      </c>
      <c r="Y14" s="121">
        <f t="shared" si="8"/>
        <v>0</v>
      </c>
      <c r="Z14" s="121">
        <f t="shared" si="9"/>
        <v>0</v>
      </c>
      <c r="AA14" s="121">
        <f t="shared" si="9"/>
        <v>0</v>
      </c>
      <c r="AB14" s="121">
        <f t="shared" si="9"/>
        <v>0</v>
      </c>
      <c r="AC14" s="121">
        <f t="shared" si="9"/>
        <v>0</v>
      </c>
      <c r="AD14" s="121">
        <f t="shared" si="9"/>
        <v>0</v>
      </c>
      <c r="AE14" s="121">
        <f t="shared" si="9"/>
        <v>0</v>
      </c>
      <c r="AF14" s="121">
        <f t="shared" si="9"/>
        <v>0</v>
      </c>
      <c r="AG14" s="121">
        <f t="shared" si="9"/>
        <v>0</v>
      </c>
      <c r="AH14" s="121">
        <f t="shared" si="9"/>
        <v>0</v>
      </c>
      <c r="AI14" s="121">
        <f t="shared" si="9"/>
        <v>0</v>
      </c>
      <c r="AJ14" s="121">
        <f t="shared" si="10"/>
        <v>0</v>
      </c>
      <c r="AK14" s="121">
        <f t="shared" si="10"/>
        <v>0</v>
      </c>
      <c r="AL14" s="121">
        <f t="shared" si="10"/>
        <v>0</v>
      </c>
      <c r="AM14" s="121">
        <f t="shared" si="10"/>
        <v>0</v>
      </c>
      <c r="AN14" s="121">
        <f t="shared" si="10"/>
        <v>0</v>
      </c>
      <c r="AO14" s="121">
        <f t="shared" si="10"/>
        <v>0</v>
      </c>
      <c r="AP14" s="121">
        <f t="shared" si="10"/>
        <v>0</v>
      </c>
      <c r="AQ14" s="121">
        <f t="shared" si="10"/>
        <v>0</v>
      </c>
      <c r="AR14" s="121">
        <f t="shared" si="10"/>
        <v>0</v>
      </c>
      <c r="AS14" s="121">
        <f t="shared" si="10"/>
        <v>0</v>
      </c>
      <c r="AT14" s="121">
        <f t="shared" si="11"/>
        <v>0</v>
      </c>
      <c r="AU14" s="121">
        <f t="shared" si="11"/>
        <v>0</v>
      </c>
      <c r="AV14" s="121">
        <f t="shared" si="11"/>
        <v>0</v>
      </c>
      <c r="AW14" s="121">
        <f t="shared" si="11"/>
        <v>0</v>
      </c>
      <c r="AX14" s="121">
        <f t="shared" si="11"/>
        <v>0</v>
      </c>
      <c r="AY14" s="121">
        <f t="shared" si="11"/>
        <v>0</v>
      </c>
      <c r="AZ14" s="121">
        <f t="shared" si="11"/>
        <v>0</v>
      </c>
      <c r="BA14" s="51">
        <f>SUMPRODUCT(F14:AZ14,'Ocenění položek'!$C$54:$AW$54)</f>
        <v>0</v>
      </c>
      <c r="BB14" s="51">
        <f>SUMPRODUCT(F14:AZ14,'Ocenění položek'!$C$55:$AW$55)</f>
        <v>0</v>
      </c>
      <c r="CA14" s="123"/>
    </row>
    <row r="15" spans="1:88" s="128" customFormat="1" x14ac:dyDescent="0.25">
      <c r="A15" s="7" t="s">
        <v>52</v>
      </c>
      <c r="B15" s="4">
        <v>4</v>
      </c>
      <c r="C15" s="5">
        <v>2</v>
      </c>
      <c r="D15" s="5">
        <v>2</v>
      </c>
      <c r="E15" s="4">
        <f>(B15+(3.5*B15^0.5*2.8))*D15</f>
        <v>47.199999999999996</v>
      </c>
      <c r="F15" s="126">
        <f t="shared" ref="F15:O17" si="12">$E15*F$4</f>
        <v>47.199999999999996</v>
      </c>
      <c r="G15" s="126">
        <f t="shared" si="12"/>
        <v>0</v>
      </c>
      <c r="H15" s="126">
        <f t="shared" si="12"/>
        <v>11.799999999999999</v>
      </c>
      <c r="I15" s="126">
        <f t="shared" si="12"/>
        <v>0</v>
      </c>
      <c r="J15" s="126">
        <f t="shared" si="12"/>
        <v>4.72</v>
      </c>
      <c r="K15" s="126">
        <f t="shared" si="12"/>
        <v>0</v>
      </c>
      <c r="L15" s="126">
        <f t="shared" si="12"/>
        <v>9.44</v>
      </c>
      <c r="M15" s="126">
        <f t="shared" si="12"/>
        <v>0</v>
      </c>
      <c r="N15" s="126">
        <f t="shared" si="12"/>
        <v>0</v>
      </c>
      <c r="O15" s="126">
        <f t="shared" si="12"/>
        <v>47.199999999999996</v>
      </c>
      <c r="P15" s="126">
        <f t="shared" ref="P15:Y17" si="13">$E15*P$4</f>
        <v>0</v>
      </c>
      <c r="Q15" s="126">
        <f t="shared" si="13"/>
        <v>47.199999999999996</v>
      </c>
      <c r="R15" s="126">
        <f t="shared" si="13"/>
        <v>0</v>
      </c>
      <c r="S15" s="126">
        <f t="shared" si="13"/>
        <v>0</v>
      </c>
      <c r="T15" s="126">
        <f t="shared" si="13"/>
        <v>4.72</v>
      </c>
      <c r="U15" s="126">
        <f t="shared" si="13"/>
        <v>0</v>
      </c>
      <c r="V15" s="126">
        <f t="shared" si="13"/>
        <v>4.72</v>
      </c>
      <c r="W15" s="126">
        <f t="shared" si="13"/>
        <v>0</v>
      </c>
      <c r="X15" s="126">
        <f t="shared" si="13"/>
        <v>2.36</v>
      </c>
      <c r="Y15" s="126">
        <f t="shared" si="13"/>
        <v>0</v>
      </c>
      <c r="Z15" s="126">
        <f t="shared" ref="Z15:AI17" si="14">$E15*Z$4</f>
        <v>0.47199999999999998</v>
      </c>
      <c r="AA15" s="126">
        <f t="shared" si="14"/>
        <v>0</v>
      </c>
      <c r="AB15" s="126">
        <f t="shared" si="14"/>
        <v>23.599999999999998</v>
      </c>
      <c r="AC15" s="126">
        <f t="shared" si="14"/>
        <v>0</v>
      </c>
      <c r="AD15" s="126">
        <f t="shared" si="14"/>
        <v>47.199999999999996</v>
      </c>
      <c r="AE15" s="126">
        <f t="shared" si="14"/>
        <v>47.199999999999996</v>
      </c>
      <c r="AF15" s="126">
        <f t="shared" si="14"/>
        <v>4.72</v>
      </c>
      <c r="AG15" s="126">
        <f t="shared" si="14"/>
        <v>0</v>
      </c>
      <c r="AH15" s="126">
        <f t="shared" si="14"/>
        <v>0</v>
      </c>
      <c r="AI15" s="126">
        <f t="shared" si="14"/>
        <v>0</v>
      </c>
      <c r="AJ15" s="126">
        <f t="shared" ref="AJ15:AS17" si="15">$E15*AJ$4</f>
        <v>47.199999999999996</v>
      </c>
      <c r="AK15" s="126">
        <f t="shared" si="15"/>
        <v>0</v>
      </c>
      <c r="AL15" s="126">
        <f t="shared" si="15"/>
        <v>0</v>
      </c>
      <c r="AM15" s="126">
        <f t="shared" si="15"/>
        <v>0</v>
      </c>
      <c r="AN15" s="126">
        <f t="shared" si="15"/>
        <v>0</v>
      </c>
      <c r="AO15" s="126">
        <f t="shared" si="15"/>
        <v>0</v>
      </c>
      <c r="AP15" s="126">
        <f t="shared" si="15"/>
        <v>0</v>
      </c>
      <c r="AQ15" s="126">
        <f t="shared" si="15"/>
        <v>0</v>
      </c>
      <c r="AR15" s="126">
        <f t="shared" si="15"/>
        <v>47.199999999999996</v>
      </c>
      <c r="AS15" s="126">
        <f t="shared" si="15"/>
        <v>0</v>
      </c>
      <c r="AT15" s="126">
        <f t="shared" ref="AT15:AZ17" si="16">$E15*AT$4</f>
        <v>0</v>
      </c>
      <c r="AU15" s="126">
        <f t="shared" si="16"/>
        <v>0.47199999999999998</v>
      </c>
      <c r="AV15" s="126">
        <f t="shared" si="16"/>
        <v>0.94399999999999995</v>
      </c>
      <c r="AW15" s="126">
        <f t="shared" si="16"/>
        <v>0</v>
      </c>
      <c r="AX15" s="126">
        <f t="shared" si="16"/>
        <v>47.199999999999996</v>
      </c>
      <c r="AY15" s="126">
        <f t="shared" si="16"/>
        <v>0</v>
      </c>
      <c r="AZ15" s="126">
        <f t="shared" si="16"/>
        <v>0.47199999999999998</v>
      </c>
      <c r="BA15" s="127">
        <f>SUMPRODUCT(F15:AZ15,'Ocenění položek'!$C$54:$AW$54)</f>
        <v>0</v>
      </c>
      <c r="BB15" s="127">
        <f>SUMPRODUCT(F15:AZ15,'Ocenění položek'!$C$55:$AW$55)</f>
        <v>72.398191999999995</v>
      </c>
      <c r="BO15" s="129"/>
      <c r="BS15" s="129"/>
      <c r="BU15" s="129"/>
      <c r="BZ15" s="129"/>
      <c r="CA15" s="130"/>
    </row>
    <row r="16" spans="1:88" x14ac:dyDescent="0.25">
      <c r="A16" s="7" t="s">
        <v>53</v>
      </c>
      <c r="B16" s="3">
        <v>35</v>
      </c>
      <c r="C16" s="2">
        <v>1</v>
      </c>
      <c r="D16" s="2">
        <v>1</v>
      </c>
      <c r="E16" s="3">
        <f>(B16+(3*B16^0.5*2.8))*D16</f>
        <v>84.695070178036772</v>
      </c>
      <c r="F16" s="126">
        <f t="shared" si="12"/>
        <v>84.695070178036772</v>
      </c>
      <c r="G16" s="126">
        <f t="shared" si="12"/>
        <v>0</v>
      </c>
      <c r="H16" s="126">
        <f t="shared" si="12"/>
        <v>21.173767544509193</v>
      </c>
      <c r="I16" s="126">
        <f t="shared" si="12"/>
        <v>0</v>
      </c>
      <c r="J16" s="126">
        <f t="shared" si="12"/>
        <v>8.4695070178036769</v>
      </c>
      <c r="K16" s="126">
        <f t="shared" si="12"/>
        <v>0</v>
      </c>
      <c r="L16" s="126">
        <f t="shared" si="12"/>
        <v>16.939014035607354</v>
      </c>
      <c r="M16" s="126">
        <f t="shared" si="12"/>
        <v>0</v>
      </c>
      <c r="N16" s="126">
        <f t="shared" si="12"/>
        <v>0</v>
      </c>
      <c r="O16" s="126">
        <f t="shared" si="12"/>
        <v>84.695070178036772</v>
      </c>
      <c r="P16" s="126">
        <f t="shared" si="13"/>
        <v>0</v>
      </c>
      <c r="Q16" s="126">
        <f t="shared" si="13"/>
        <v>84.695070178036772</v>
      </c>
      <c r="R16" s="126">
        <f t="shared" si="13"/>
        <v>0</v>
      </c>
      <c r="S16" s="126">
        <f t="shared" si="13"/>
        <v>0</v>
      </c>
      <c r="T16" s="126">
        <f t="shared" si="13"/>
        <v>8.4695070178036769</v>
      </c>
      <c r="U16" s="126">
        <f t="shared" si="13"/>
        <v>0</v>
      </c>
      <c r="V16" s="126">
        <f t="shared" si="13"/>
        <v>8.4695070178036769</v>
      </c>
      <c r="W16" s="126">
        <f t="shared" si="13"/>
        <v>0</v>
      </c>
      <c r="X16" s="126">
        <f t="shared" si="13"/>
        <v>4.2347535089018384</v>
      </c>
      <c r="Y16" s="126">
        <f t="shared" si="13"/>
        <v>0</v>
      </c>
      <c r="Z16" s="126">
        <f t="shared" si="14"/>
        <v>0.84695070178036769</v>
      </c>
      <c r="AA16" s="126">
        <f t="shared" si="14"/>
        <v>0</v>
      </c>
      <c r="AB16" s="126">
        <f t="shared" si="14"/>
        <v>42.347535089018386</v>
      </c>
      <c r="AC16" s="126">
        <f t="shared" si="14"/>
        <v>0</v>
      </c>
      <c r="AD16" s="126">
        <f t="shared" si="14"/>
        <v>84.695070178036772</v>
      </c>
      <c r="AE16" s="126">
        <f t="shared" si="14"/>
        <v>84.695070178036772</v>
      </c>
      <c r="AF16" s="126">
        <f t="shared" si="14"/>
        <v>8.4695070178036769</v>
      </c>
      <c r="AG16" s="126">
        <f t="shared" si="14"/>
        <v>0</v>
      </c>
      <c r="AH16" s="126">
        <f t="shared" si="14"/>
        <v>0</v>
      </c>
      <c r="AI16" s="126">
        <f t="shared" si="14"/>
        <v>0</v>
      </c>
      <c r="AJ16" s="126">
        <f t="shared" si="15"/>
        <v>84.695070178036772</v>
      </c>
      <c r="AK16" s="126">
        <f t="shared" si="15"/>
        <v>0</v>
      </c>
      <c r="AL16" s="126">
        <f t="shared" si="15"/>
        <v>0</v>
      </c>
      <c r="AM16" s="126">
        <f t="shared" si="15"/>
        <v>0</v>
      </c>
      <c r="AN16" s="126">
        <f t="shared" si="15"/>
        <v>0</v>
      </c>
      <c r="AO16" s="126">
        <f t="shared" si="15"/>
        <v>0</v>
      </c>
      <c r="AP16" s="126">
        <f t="shared" si="15"/>
        <v>0</v>
      </c>
      <c r="AQ16" s="126">
        <f t="shared" si="15"/>
        <v>0</v>
      </c>
      <c r="AR16" s="126">
        <f t="shared" si="15"/>
        <v>84.695070178036772</v>
      </c>
      <c r="AS16" s="126">
        <f t="shared" si="15"/>
        <v>0</v>
      </c>
      <c r="AT16" s="126">
        <f t="shared" si="16"/>
        <v>0</v>
      </c>
      <c r="AU16" s="126">
        <f t="shared" si="16"/>
        <v>0.84695070178036769</v>
      </c>
      <c r="AV16" s="126">
        <f t="shared" si="16"/>
        <v>1.6939014035607354</v>
      </c>
      <c r="AW16" s="126">
        <f t="shared" si="16"/>
        <v>0</v>
      </c>
      <c r="AX16" s="126">
        <f t="shared" si="16"/>
        <v>84.695070178036772</v>
      </c>
      <c r="AY16" s="126">
        <f t="shared" si="16"/>
        <v>0</v>
      </c>
      <c r="AZ16" s="126">
        <f t="shared" si="16"/>
        <v>0.84695070178036769</v>
      </c>
      <c r="BA16" s="51">
        <f>SUMPRODUCT(F16:AZ16,'Ocenění položek'!$C$54:$AW$54)</f>
        <v>0</v>
      </c>
      <c r="BB16" s="51">
        <f>SUMPRODUCT(F16:AZ16,'Ocenění položek'!$C$55:$AW$55)</f>
        <v>129.91038034328346</v>
      </c>
      <c r="CA16" s="123"/>
    </row>
    <row r="17" spans="1:79" x14ac:dyDescent="0.25">
      <c r="A17" s="7" t="s">
        <v>54</v>
      </c>
      <c r="B17" s="3">
        <v>27</v>
      </c>
      <c r="C17" s="2">
        <v>14</v>
      </c>
      <c r="D17" s="2">
        <v>14</v>
      </c>
      <c r="E17" s="3">
        <f>(B17+(3*B17^0.5*2.8))*D17</f>
        <v>989.06752491029977</v>
      </c>
      <c r="F17" s="126">
        <f t="shared" si="12"/>
        <v>989.06752491029977</v>
      </c>
      <c r="G17" s="126">
        <f t="shared" si="12"/>
        <v>0</v>
      </c>
      <c r="H17" s="126">
        <f t="shared" si="12"/>
        <v>247.26688122757494</v>
      </c>
      <c r="I17" s="126">
        <f t="shared" si="12"/>
        <v>0</v>
      </c>
      <c r="J17" s="126">
        <f t="shared" si="12"/>
        <v>98.906752491029977</v>
      </c>
      <c r="K17" s="126">
        <f t="shared" si="12"/>
        <v>0</v>
      </c>
      <c r="L17" s="126">
        <f t="shared" si="12"/>
        <v>197.81350498205995</v>
      </c>
      <c r="M17" s="126">
        <f t="shared" si="12"/>
        <v>0</v>
      </c>
      <c r="N17" s="126">
        <f t="shared" si="12"/>
        <v>0</v>
      </c>
      <c r="O17" s="126">
        <f t="shared" si="12"/>
        <v>989.06752491029977</v>
      </c>
      <c r="P17" s="126">
        <f t="shared" si="13"/>
        <v>0</v>
      </c>
      <c r="Q17" s="126">
        <f t="shared" si="13"/>
        <v>989.06752491029977</v>
      </c>
      <c r="R17" s="126">
        <f t="shared" si="13"/>
        <v>0</v>
      </c>
      <c r="S17" s="126">
        <f t="shared" si="13"/>
        <v>0</v>
      </c>
      <c r="T17" s="126">
        <f t="shared" si="13"/>
        <v>98.906752491029977</v>
      </c>
      <c r="U17" s="126">
        <f t="shared" si="13"/>
        <v>0</v>
      </c>
      <c r="V17" s="126">
        <f t="shared" si="13"/>
        <v>98.906752491029977</v>
      </c>
      <c r="W17" s="126">
        <f t="shared" si="13"/>
        <v>0</v>
      </c>
      <c r="X17" s="126">
        <f t="shared" si="13"/>
        <v>49.453376245514988</v>
      </c>
      <c r="Y17" s="126">
        <f t="shared" si="13"/>
        <v>0</v>
      </c>
      <c r="Z17" s="126">
        <f t="shared" si="14"/>
        <v>9.8906752491029977</v>
      </c>
      <c r="AA17" s="126">
        <f t="shared" si="14"/>
        <v>0</v>
      </c>
      <c r="AB17" s="126">
        <f t="shared" si="14"/>
        <v>494.53376245514988</v>
      </c>
      <c r="AC17" s="126">
        <f t="shared" si="14"/>
        <v>0</v>
      </c>
      <c r="AD17" s="126">
        <f t="shared" si="14"/>
        <v>989.06752491029977</v>
      </c>
      <c r="AE17" s="126">
        <f t="shared" si="14"/>
        <v>989.06752491029977</v>
      </c>
      <c r="AF17" s="126">
        <f t="shared" si="14"/>
        <v>98.906752491029977</v>
      </c>
      <c r="AG17" s="126">
        <f t="shared" si="14"/>
        <v>0</v>
      </c>
      <c r="AH17" s="126">
        <f t="shared" si="14"/>
        <v>0</v>
      </c>
      <c r="AI17" s="126">
        <f t="shared" si="14"/>
        <v>0</v>
      </c>
      <c r="AJ17" s="126">
        <f t="shared" si="15"/>
        <v>989.06752491029977</v>
      </c>
      <c r="AK17" s="126">
        <f t="shared" si="15"/>
        <v>0</v>
      </c>
      <c r="AL17" s="126">
        <f t="shared" si="15"/>
        <v>0</v>
      </c>
      <c r="AM17" s="126">
        <f t="shared" si="15"/>
        <v>0</v>
      </c>
      <c r="AN17" s="126">
        <f t="shared" si="15"/>
        <v>0</v>
      </c>
      <c r="AO17" s="126">
        <f t="shared" si="15"/>
        <v>0</v>
      </c>
      <c r="AP17" s="126">
        <f t="shared" si="15"/>
        <v>0</v>
      </c>
      <c r="AQ17" s="126">
        <f t="shared" si="15"/>
        <v>0</v>
      </c>
      <c r="AR17" s="126">
        <f t="shared" si="15"/>
        <v>989.06752491029977</v>
      </c>
      <c r="AS17" s="126">
        <f t="shared" si="15"/>
        <v>0</v>
      </c>
      <c r="AT17" s="126">
        <f t="shared" si="16"/>
        <v>0</v>
      </c>
      <c r="AU17" s="126">
        <f t="shared" si="16"/>
        <v>9.8906752491029977</v>
      </c>
      <c r="AV17" s="126">
        <f t="shared" si="16"/>
        <v>19.781350498205995</v>
      </c>
      <c r="AW17" s="126">
        <f t="shared" si="16"/>
        <v>0</v>
      </c>
      <c r="AX17" s="126">
        <f t="shared" si="16"/>
        <v>989.06752491029977</v>
      </c>
      <c r="AY17" s="126">
        <f t="shared" si="16"/>
        <v>0</v>
      </c>
      <c r="AZ17" s="126">
        <f t="shared" si="16"/>
        <v>9.8906752491029977</v>
      </c>
      <c r="BA17" s="51">
        <f>SUMPRODUCT(F17:AZ17,'Ocenění položek'!$C$54:$AW$54)</f>
        <v>0</v>
      </c>
      <c r="BB17" s="51">
        <f>SUMPRODUCT(F17:AZ17,'Ocenění položek'!$C$55:$AW$55)</f>
        <v>1517.0911137589123</v>
      </c>
      <c r="CA17" s="123"/>
    </row>
    <row r="18" spans="1:79" x14ac:dyDescent="0.25">
      <c r="A18" s="7" t="s">
        <v>55</v>
      </c>
      <c r="B18" s="3">
        <v>11</v>
      </c>
      <c r="C18" s="2">
        <v>13</v>
      </c>
      <c r="D18" s="2">
        <v>13</v>
      </c>
      <c r="E18" s="3">
        <f>(B18+(3.5*B18^0.5*2.8))*D18</f>
        <v>565.53799829127797</v>
      </c>
      <c r="F18" s="124">
        <f t="shared" ref="F18:AZ18" si="17">$E18*F$5</f>
        <v>141.38449957281949</v>
      </c>
      <c r="G18" s="124">
        <f t="shared" si="17"/>
        <v>0</v>
      </c>
      <c r="H18" s="124">
        <f t="shared" si="17"/>
        <v>56.553799829127797</v>
      </c>
      <c r="I18" s="124">
        <f t="shared" si="17"/>
        <v>0</v>
      </c>
      <c r="J18" s="124">
        <f t="shared" si="17"/>
        <v>56.553799829127797</v>
      </c>
      <c r="K18" s="124">
        <f t="shared" si="17"/>
        <v>0</v>
      </c>
      <c r="L18" s="124">
        <f t="shared" si="17"/>
        <v>0</v>
      </c>
      <c r="M18" s="124">
        <f t="shared" si="17"/>
        <v>0</v>
      </c>
      <c r="N18" s="124">
        <f t="shared" si="17"/>
        <v>565.53799829127797</v>
      </c>
      <c r="O18" s="124">
        <f t="shared" si="17"/>
        <v>0</v>
      </c>
      <c r="P18" s="124">
        <f t="shared" si="17"/>
        <v>0</v>
      </c>
      <c r="Q18" s="124">
        <f t="shared" si="17"/>
        <v>0</v>
      </c>
      <c r="R18" s="124">
        <f t="shared" si="17"/>
        <v>0</v>
      </c>
      <c r="S18" s="124">
        <f t="shared" si="17"/>
        <v>0</v>
      </c>
      <c r="T18" s="124">
        <f t="shared" si="17"/>
        <v>56.553799829127797</v>
      </c>
      <c r="U18" s="124">
        <f t="shared" si="17"/>
        <v>0</v>
      </c>
      <c r="V18" s="124">
        <f t="shared" si="17"/>
        <v>56.553799829127797</v>
      </c>
      <c r="W18" s="124">
        <f t="shared" si="17"/>
        <v>0</v>
      </c>
      <c r="X18" s="124">
        <f t="shared" si="17"/>
        <v>28.276899914563899</v>
      </c>
      <c r="Y18" s="124">
        <f t="shared" si="17"/>
        <v>0</v>
      </c>
      <c r="Z18" s="124">
        <f t="shared" si="17"/>
        <v>5.6553799829127795</v>
      </c>
      <c r="AA18" s="124">
        <f t="shared" si="17"/>
        <v>0</v>
      </c>
      <c r="AB18" s="124">
        <f t="shared" si="17"/>
        <v>56.553799829127797</v>
      </c>
      <c r="AC18" s="124">
        <f t="shared" si="17"/>
        <v>0</v>
      </c>
      <c r="AD18" s="124">
        <f t="shared" si="17"/>
        <v>0</v>
      </c>
      <c r="AE18" s="124">
        <f t="shared" si="17"/>
        <v>565.53799829127797</v>
      </c>
      <c r="AF18" s="124">
        <f t="shared" si="17"/>
        <v>56.553799829127797</v>
      </c>
      <c r="AG18" s="124">
        <f t="shared" si="17"/>
        <v>0</v>
      </c>
      <c r="AH18" s="124">
        <f t="shared" si="17"/>
        <v>282.76899914563899</v>
      </c>
      <c r="AI18" s="124">
        <f t="shared" si="17"/>
        <v>0</v>
      </c>
      <c r="AJ18" s="124">
        <f t="shared" si="17"/>
        <v>0</v>
      </c>
      <c r="AK18" s="124">
        <f t="shared" si="17"/>
        <v>0</v>
      </c>
      <c r="AL18" s="124">
        <f t="shared" si="17"/>
        <v>0</v>
      </c>
      <c r="AM18" s="124">
        <f t="shared" si="17"/>
        <v>0</v>
      </c>
      <c r="AN18" s="124">
        <f t="shared" si="17"/>
        <v>565.53799829127797</v>
      </c>
      <c r="AO18" s="124">
        <f t="shared" si="17"/>
        <v>0</v>
      </c>
      <c r="AP18" s="124">
        <f t="shared" si="17"/>
        <v>5.6553799829127795</v>
      </c>
      <c r="AQ18" s="124">
        <f t="shared" si="17"/>
        <v>565.53799829127797</v>
      </c>
      <c r="AR18" s="124">
        <f t="shared" si="17"/>
        <v>0</v>
      </c>
      <c r="AS18" s="124">
        <f t="shared" si="17"/>
        <v>0</v>
      </c>
      <c r="AT18" s="124">
        <f t="shared" si="17"/>
        <v>0</v>
      </c>
      <c r="AU18" s="124">
        <f t="shared" si="17"/>
        <v>5.6553799829127795</v>
      </c>
      <c r="AV18" s="124">
        <f t="shared" si="17"/>
        <v>11.310759965825559</v>
      </c>
      <c r="AW18" s="124">
        <f t="shared" si="17"/>
        <v>0</v>
      </c>
      <c r="AX18" s="124">
        <f t="shared" si="17"/>
        <v>565.53799829127797</v>
      </c>
      <c r="AY18" s="124">
        <f t="shared" si="17"/>
        <v>0</v>
      </c>
      <c r="AZ18" s="124">
        <f t="shared" si="17"/>
        <v>5.6553799829127795</v>
      </c>
      <c r="BA18" s="51">
        <f>SUMPRODUCT(F18:AZ18,'Ocenění položek'!$C$54:$AW$54)</f>
        <v>0</v>
      </c>
      <c r="BB18" s="51">
        <f>SUMPRODUCT(F18:AZ18,'Ocenění položek'!$C$55:$AW$55)</f>
        <v>475.30641066390456</v>
      </c>
      <c r="CA18" s="123"/>
    </row>
    <row r="19" spans="1:79" x14ac:dyDescent="0.25">
      <c r="A19" s="7" t="s">
        <v>56</v>
      </c>
      <c r="B19" s="3">
        <v>100</v>
      </c>
      <c r="C19" s="2">
        <v>1</v>
      </c>
      <c r="D19" s="2">
        <v>0</v>
      </c>
      <c r="E19" s="3">
        <f t="shared" si="5"/>
        <v>0</v>
      </c>
      <c r="F19" s="121">
        <f t="shared" ref="F19:O22" si="18">$E19*F$3</f>
        <v>0</v>
      </c>
      <c r="G19" s="121">
        <f t="shared" si="18"/>
        <v>0</v>
      </c>
      <c r="H19" s="121">
        <f t="shared" si="18"/>
        <v>0</v>
      </c>
      <c r="I19" s="121">
        <f t="shared" si="18"/>
        <v>0</v>
      </c>
      <c r="J19" s="121">
        <f t="shared" si="18"/>
        <v>0</v>
      </c>
      <c r="K19" s="121">
        <f t="shared" si="18"/>
        <v>0</v>
      </c>
      <c r="L19" s="121">
        <f t="shared" si="18"/>
        <v>0</v>
      </c>
      <c r="M19" s="121">
        <f t="shared" si="18"/>
        <v>0</v>
      </c>
      <c r="N19" s="121">
        <f t="shared" si="18"/>
        <v>0</v>
      </c>
      <c r="O19" s="121">
        <f t="shared" si="18"/>
        <v>0</v>
      </c>
      <c r="P19" s="121">
        <f t="shared" ref="P19:Y22" si="19">$E19*P$3</f>
        <v>0</v>
      </c>
      <c r="Q19" s="121">
        <f t="shared" si="19"/>
        <v>0</v>
      </c>
      <c r="R19" s="121">
        <f t="shared" si="19"/>
        <v>0</v>
      </c>
      <c r="S19" s="121">
        <f t="shared" si="19"/>
        <v>0</v>
      </c>
      <c r="T19" s="121">
        <f t="shared" si="19"/>
        <v>0</v>
      </c>
      <c r="U19" s="121">
        <f t="shared" si="19"/>
        <v>0</v>
      </c>
      <c r="V19" s="121">
        <f t="shared" si="19"/>
        <v>0</v>
      </c>
      <c r="W19" s="121">
        <f t="shared" si="19"/>
        <v>0</v>
      </c>
      <c r="X19" s="121">
        <f t="shared" si="19"/>
        <v>0</v>
      </c>
      <c r="Y19" s="121">
        <f t="shared" si="19"/>
        <v>0</v>
      </c>
      <c r="Z19" s="121">
        <f t="shared" ref="Z19:AI22" si="20">$E19*Z$3</f>
        <v>0</v>
      </c>
      <c r="AA19" s="121">
        <f t="shared" si="20"/>
        <v>0</v>
      </c>
      <c r="AB19" s="121">
        <f t="shared" si="20"/>
        <v>0</v>
      </c>
      <c r="AC19" s="121">
        <f t="shared" si="20"/>
        <v>0</v>
      </c>
      <c r="AD19" s="121">
        <f t="shared" si="20"/>
        <v>0</v>
      </c>
      <c r="AE19" s="121">
        <f t="shared" si="20"/>
        <v>0</v>
      </c>
      <c r="AF19" s="121">
        <f t="shared" si="20"/>
        <v>0</v>
      </c>
      <c r="AG19" s="121">
        <f t="shared" si="20"/>
        <v>0</v>
      </c>
      <c r="AH19" s="121">
        <f t="shared" si="20"/>
        <v>0</v>
      </c>
      <c r="AI19" s="121">
        <f t="shared" si="20"/>
        <v>0</v>
      </c>
      <c r="AJ19" s="121">
        <f t="shared" ref="AJ19:AS22" si="21">$E19*AJ$3</f>
        <v>0</v>
      </c>
      <c r="AK19" s="121">
        <f t="shared" si="21"/>
        <v>0</v>
      </c>
      <c r="AL19" s="121">
        <f t="shared" si="21"/>
        <v>0</v>
      </c>
      <c r="AM19" s="121">
        <f t="shared" si="21"/>
        <v>0</v>
      </c>
      <c r="AN19" s="121">
        <f t="shared" si="21"/>
        <v>0</v>
      </c>
      <c r="AO19" s="121">
        <f t="shared" si="21"/>
        <v>0</v>
      </c>
      <c r="AP19" s="121">
        <f t="shared" si="21"/>
        <v>0</v>
      </c>
      <c r="AQ19" s="121">
        <f t="shared" si="21"/>
        <v>0</v>
      </c>
      <c r="AR19" s="121">
        <f t="shared" si="21"/>
        <v>0</v>
      </c>
      <c r="AS19" s="121">
        <f t="shared" si="21"/>
        <v>0</v>
      </c>
      <c r="AT19" s="121">
        <f t="shared" ref="AT19:AZ22" si="22">$E19*AT$3</f>
        <v>0</v>
      </c>
      <c r="AU19" s="121">
        <f t="shared" si="22"/>
        <v>0</v>
      </c>
      <c r="AV19" s="121">
        <f t="shared" si="22"/>
        <v>0</v>
      </c>
      <c r="AW19" s="121">
        <f t="shared" si="22"/>
        <v>0</v>
      </c>
      <c r="AX19" s="121">
        <f t="shared" si="22"/>
        <v>0</v>
      </c>
      <c r="AY19" s="121">
        <f t="shared" si="22"/>
        <v>0</v>
      </c>
      <c r="AZ19" s="121">
        <f t="shared" si="22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7" t="s">
        <v>57</v>
      </c>
      <c r="B20" s="3">
        <v>50</v>
      </c>
      <c r="C20" s="2">
        <v>1</v>
      </c>
      <c r="D20" s="2">
        <v>0</v>
      </c>
      <c r="E20" s="3">
        <f t="shared" si="5"/>
        <v>0</v>
      </c>
      <c r="F20" s="121">
        <f t="shared" si="18"/>
        <v>0</v>
      </c>
      <c r="G20" s="121">
        <f t="shared" si="18"/>
        <v>0</v>
      </c>
      <c r="H20" s="121">
        <f t="shared" si="18"/>
        <v>0</v>
      </c>
      <c r="I20" s="121">
        <f t="shared" si="18"/>
        <v>0</v>
      </c>
      <c r="J20" s="121">
        <f t="shared" si="18"/>
        <v>0</v>
      </c>
      <c r="K20" s="121">
        <f t="shared" si="18"/>
        <v>0</v>
      </c>
      <c r="L20" s="121">
        <f t="shared" si="18"/>
        <v>0</v>
      </c>
      <c r="M20" s="121">
        <f t="shared" si="18"/>
        <v>0</v>
      </c>
      <c r="N20" s="121">
        <f t="shared" si="18"/>
        <v>0</v>
      </c>
      <c r="O20" s="121">
        <f t="shared" si="18"/>
        <v>0</v>
      </c>
      <c r="P20" s="121">
        <f t="shared" si="19"/>
        <v>0</v>
      </c>
      <c r="Q20" s="121">
        <f t="shared" si="19"/>
        <v>0</v>
      </c>
      <c r="R20" s="121">
        <f t="shared" si="19"/>
        <v>0</v>
      </c>
      <c r="S20" s="121">
        <f t="shared" si="19"/>
        <v>0</v>
      </c>
      <c r="T20" s="121">
        <f t="shared" si="19"/>
        <v>0</v>
      </c>
      <c r="U20" s="121">
        <f t="shared" si="19"/>
        <v>0</v>
      </c>
      <c r="V20" s="121">
        <f t="shared" si="19"/>
        <v>0</v>
      </c>
      <c r="W20" s="121">
        <f t="shared" si="19"/>
        <v>0</v>
      </c>
      <c r="X20" s="121">
        <f t="shared" si="19"/>
        <v>0</v>
      </c>
      <c r="Y20" s="121">
        <f t="shared" si="19"/>
        <v>0</v>
      </c>
      <c r="Z20" s="121">
        <f t="shared" si="20"/>
        <v>0</v>
      </c>
      <c r="AA20" s="121">
        <f t="shared" si="20"/>
        <v>0</v>
      </c>
      <c r="AB20" s="121">
        <f t="shared" si="20"/>
        <v>0</v>
      </c>
      <c r="AC20" s="121">
        <f t="shared" si="20"/>
        <v>0</v>
      </c>
      <c r="AD20" s="121">
        <f t="shared" si="20"/>
        <v>0</v>
      </c>
      <c r="AE20" s="121">
        <f t="shared" si="20"/>
        <v>0</v>
      </c>
      <c r="AF20" s="121">
        <f t="shared" si="20"/>
        <v>0</v>
      </c>
      <c r="AG20" s="121">
        <f t="shared" si="20"/>
        <v>0</v>
      </c>
      <c r="AH20" s="121">
        <f t="shared" si="20"/>
        <v>0</v>
      </c>
      <c r="AI20" s="121">
        <f t="shared" si="20"/>
        <v>0</v>
      </c>
      <c r="AJ20" s="121">
        <f t="shared" si="21"/>
        <v>0</v>
      </c>
      <c r="AK20" s="121">
        <f t="shared" si="21"/>
        <v>0</v>
      </c>
      <c r="AL20" s="121">
        <f t="shared" si="21"/>
        <v>0</v>
      </c>
      <c r="AM20" s="121">
        <f t="shared" si="21"/>
        <v>0</v>
      </c>
      <c r="AN20" s="121">
        <f t="shared" si="21"/>
        <v>0</v>
      </c>
      <c r="AO20" s="121">
        <f t="shared" si="21"/>
        <v>0</v>
      </c>
      <c r="AP20" s="121">
        <f t="shared" si="21"/>
        <v>0</v>
      </c>
      <c r="AQ20" s="121">
        <f t="shared" si="21"/>
        <v>0</v>
      </c>
      <c r="AR20" s="121">
        <f t="shared" si="21"/>
        <v>0</v>
      </c>
      <c r="AS20" s="121">
        <f t="shared" si="21"/>
        <v>0</v>
      </c>
      <c r="AT20" s="121">
        <f t="shared" si="22"/>
        <v>0</v>
      </c>
      <c r="AU20" s="121">
        <f t="shared" si="22"/>
        <v>0</v>
      </c>
      <c r="AV20" s="121">
        <f t="shared" si="22"/>
        <v>0</v>
      </c>
      <c r="AW20" s="121">
        <f t="shared" si="22"/>
        <v>0</v>
      </c>
      <c r="AX20" s="121">
        <f t="shared" si="22"/>
        <v>0</v>
      </c>
      <c r="AY20" s="121">
        <f t="shared" si="22"/>
        <v>0</v>
      </c>
      <c r="AZ20" s="121">
        <f t="shared" si="22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x14ac:dyDescent="0.25">
      <c r="A21" s="6" t="s">
        <v>58</v>
      </c>
      <c r="B21" s="3">
        <v>81</v>
      </c>
      <c r="C21" s="2">
        <v>1</v>
      </c>
      <c r="D21" s="2">
        <v>1</v>
      </c>
      <c r="E21" s="3">
        <f t="shared" si="5"/>
        <v>181.8</v>
      </c>
      <c r="F21" s="121">
        <f t="shared" si="18"/>
        <v>45.45</v>
      </c>
      <c r="G21" s="121">
        <f t="shared" si="18"/>
        <v>0</v>
      </c>
      <c r="H21" s="121">
        <f t="shared" si="18"/>
        <v>18.180000000000003</v>
      </c>
      <c r="I21" s="121">
        <f t="shared" si="18"/>
        <v>0</v>
      </c>
      <c r="J21" s="121">
        <f t="shared" si="18"/>
        <v>18.180000000000003</v>
      </c>
      <c r="K21" s="121">
        <f t="shared" si="18"/>
        <v>0</v>
      </c>
      <c r="L21" s="121">
        <f t="shared" si="18"/>
        <v>36.360000000000007</v>
      </c>
      <c r="M21" s="121">
        <f t="shared" si="18"/>
        <v>0</v>
      </c>
      <c r="N21" s="121">
        <f t="shared" si="18"/>
        <v>0</v>
      </c>
      <c r="O21" s="121">
        <f t="shared" si="18"/>
        <v>45.45</v>
      </c>
      <c r="P21" s="121">
        <f t="shared" si="19"/>
        <v>0</v>
      </c>
      <c r="Q21" s="121">
        <f t="shared" si="19"/>
        <v>0</v>
      </c>
      <c r="R21" s="121">
        <f t="shared" si="19"/>
        <v>0</v>
      </c>
      <c r="S21" s="121">
        <f t="shared" si="19"/>
        <v>0</v>
      </c>
      <c r="T21" s="121">
        <f t="shared" si="19"/>
        <v>18.180000000000003</v>
      </c>
      <c r="U21" s="121">
        <f t="shared" si="19"/>
        <v>0</v>
      </c>
      <c r="V21" s="121">
        <f t="shared" si="19"/>
        <v>18.180000000000003</v>
      </c>
      <c r="W21" s="121">
        <f t="shared" si="19"/>
        <v>0</v>
      </c>
      <c r="X21" s="121">
        <f t="shared" si="19"/>
        <v>9.0900000000000016</v>
      </c>
      <c r="Y21" s="121">
        <f t="shared" si="19"/>
        <v>0</v>
      </c>
      <c r="Z21" s="121">
        <f t="shared" si="20"/>
        <v>1.8180000000000001</v>
      </c>
      <c r="AA21" s="121">
        <f t="shared" si="20"/>
        <v>0</v>
      </c>
      <c r="AB21" s="121">
        <f t="shared" si="20"/>
        <v>0</v>
      </c>
      <c r="AC21" s="121">
        <f t="shared" si="20"/>
        <v>0</v>
      </c>
      <c r="AD21" s="121">
        <f t="shared" si="20"/>
        <v>0</v>
      </c>
      <c r="AE21" s="121">
        <f t="shared" si="20"/>
        <v>181.8</v>
      </c>
      <c r="AF21" s="121">
        <f t="shared" si="20"/>
        <v>18.180000000000003</v>
      </c>
      <c r="AG21" s="121">
        <f t="shared" si="20"/>
        <v>0</v>
      </c>
      <c r="AH21" s="121">
        <f t="shared" si="20"/>
        <v>18.180000000000003</v>
      </c>
      <c r="AI21" s="121">
        <f t="shared" si="20"/>
        <v>0</v>
      </c>
      <c r="AJ21" s="121">
        <f t="shared" si="21"/>
        <v>0</v>
      </c>
      <c r="AK21" s="121">
        <f t="shared" si="21"/>
        <v>0</v>
      </c>
      <c r="AL21" s="121">
        <f t="shared" si="21"/>
        <v>0</v>
      </c>
      <c r="AM21" s="121">
        <f t="shared" si="21"/>
        <v>0</v>
      </c>
      <c r="AN21" s="121">
        <f t="shared" si="21"/>
        <v>181.8</v>
      </c>
      <c r="AO21" s="121">
        <f t="shared" si="21"/>
        <v>0</v>
      </c>
      <c r="AP21" s="121">
        <f t="shared" si="21"/>
        <v>1.8180000000000001</v>
      </c>
      <c r="AQ21" s="121">
        <f t="shared" si="21"/>
        <v>0</v>
      </c>
      <c r="AR21" s="121">
        <f t="shared" si="21"/>
        <v>0</v>
      </c>
      <c r="AS21" s="121">
        <f t="shared" si="21"/>
        <v>0</v>
      </c>
      <c r="AT21" s="121">
        <f t="shared" si="22"/>
        <v>0</v>
      </c>
      <c r="AU21" s="121">
        <f t="shared" si="22"/>
        <v>1.8180000000000001</v>
      </c>
      <c r="AV21" s="121">
        <f t="shared" si="22"/>
        <v>3.6360000000000001</v>
      </c>
      <c r="AW21" s="121">
        <f t="shared" si="22"/>
        <v>0</v>
      </c>
      <c r="AX21" s="121">
        <f t="shared" si="22"/>
        <v>181.8</v>
      </c>
      <c r="AY21" s="121">
        <f t="shared" si="22"/>
        <v>0</v>
      </c>
      <c r="AZ21" s="121">
        <f t="shared" si="22"/>
        <v>1.8180000000000001</v>
      </c>
      <c r="BA21" s="51">
        <f>SUMPRODUCT(F21:AZ21,'Ocenění položek'!$C$54:$AW$54)</f>
        <v>0</v>
      </c>
      <c r="BB21" s="51">
        <f>SUMPRODUCT(F21:AZ21,'Ocenění položek'!$C$55:$AW$55)</f>
        <v>133.69571999999999</v>
      </c>
      <c r="CA21" s="123"/>
    </row>
    <row r="22" spans="1:79" ht="30" x14ac:dyDescent="0.25">
      <c r="A22" s="6" t="s">
        <v>59</v>
      </c>
      <c r="B22" s="3">
        <v>15</v>
      </c>
      <c r="C22" s="2">
        <v>1</v>
      </c>
      <c r="D22" s="2">
        <v>1</v>
      </c>
      <c r="E22" s="3">
        <f t="shared" si="5"/>
        <v>58.377413477523071</v>
      </c>
      <c r="F22" s="121">
        <f t="shared" si="18"/>
        <v>14.594353369380768</v>
      </c>
      <c r="G22" s="121">
        <f t="shared" si="18"/>
        <v>0</v>
      </c>
      <c r="H22" s="121">
        <f t="shared" si="18"/>
        <v>5.8377413477523072</v>
      </c>
      <c r="I22" s="121">
        <f t="shared" si="18"/>
        <v>0</v>
      </c>
      <c r="J22" s="121">
        <f t="shared" si="18"/>
        <v>5.8377413477523072</v>
      </c>
      <c r="K22" s="121">
        <f t="shared" si="18"/>
        <v>0</v>
      </c>
      <c r="L22" s="121">
        <f t="shared" si="18"/>
        <v>11.675482695504614</v>
      </c>
      <c r="M22" s="121">
        <f t="shared" si="18"/>
        <v>0</v>
      </c>
      <c r="N22" s="121">
        <f t="shared" si="18"/>
        <v>0</v>
      </c>
      <c r="O22" s="121">
        <f t="shared" si="18"/>
        <v>14.594353369380768</v>
      </c>
      <c r="P22" s="121">
        <f t="shared" si="19"/>
        <v>0</v>
      </c>
      <c r="Q22" s="121">
        <f t="shared" si="19"/>
        <v>0</v>
      </c>
      <c r="R22" s="121">
        <f t="shared" si="19"/>
        <v>0</v>
      </c>
      <c r="S22" s="121">
        <f t="shared" si="19"/>
        <v>0</v>
      </c>
      <c r="T22" s="121">
        <f t="shared" si="19"/>
        <v>5.8377413477523072</v>
      </c>
      <c r="U22" s="121">
        <f t="shared" si="19"/>
        <v>0</v>
      </c>
      <c r="V22" s="121">
        <f t="shared" si="19"/>
        <v>5.8377413477523072</v>
      </c>
      <c r="W22" s="121">
        <f t="shared" si="19"/>
        <v>0</v>
      </c>
      <c r="X22" s="121">
        <f t="shared" si="19"/>
        <v>2.9188706738761536</v>
      </c>
      <c r="Y22" s="121">
        <f t="shared" si="19"/>
        <v>0</v>
      </c>
      <c r="Z22" s="121">
        <f t="shared" si="20"/>
        <v>0.58377413477523077</v>
      </c>
      <c r="AA22" s="121">
        <f t="shared" si="20"/>
        <v>0</v>
      </c>
      <c r="AB22" s="121">
        <f t="shared" si="20"/>
        <v>0</v>
      </c>
      <c r="AC22" s="121">
        <f t="shared" si="20"/>
        <v>0</v>
      </c>
      <c r="AD22" s="121">
        <f t="shared" si="20"/>
        <v>0</v>
      </c>
      <c r="AE22" s="121">
        <f t="shared" si="20"/>
        <v>58.377413477523071</v>
      </c>
      <c r="AF22" s="121">
        <f t="shared" si="20"/>
        <v>5.8377413477523072</v>
      </c>
      <c r="AG22" s="121">
        <f t="shared" si="20"/>
        <v>0</v>
      </c>
      <c r="AH22" s="121">
        <f t="shared" si="20"/>
        <v>5.8377413477523072</v>
      </c>
      <c r="AI22" s="121">
        <f t="shared" si="20"/>
        <v>0</v>
      </c>
      <c r="AJ22" s="121">
        <f t="shared" si="21"/>
        <v>0</v>
      </c>
      <c r="AK22" s="121">
        <f t="shared" si="21"/>
        <v>0</v>
      </c>
      <c r="AL22" s="121">
        <f t="shared" si="21"/>
        <v>0</v>
      </c>
      <c r="AM22" s="121">
        <f t="shared" si="21"/>
        <v>0</v>
      </c>
      <c r="AN22" s="121">
        <f t="shared" si="21"/>
        <v>58.377413477523071</v>
      </c>
      <c r="AO22" s="121">
        <f t="shared" si="21"/>
        <v>0</v>
      </c>
      <c r="AP22" s="121">
        <f t="shared" si="21"/>
        <v>0.58377413477523077</v>
      </c>
      <c r="AQ22" s="121">
        <f t="shared" si="21"/>
        <v>0</v>
      </c>
      <c r="AR22" s="121">
        <f t="shared" si="21"/>
        <v>0</v>
      </c>
      <c r="AS22" s="121">
        <f t="shared" si="21"/>
        <v>0</v>
      </c>
      <c r="AT22" s="121">
        <f t="shared" si="22"/>
        <v>0</v>
      </c>
      <c r="AU22" s="121">
        <f t="shared" si="22"/>
        <v>0.58377413477523077</v>
      </c>
      <c r="AV22" s="121">
        <f t="shared" si="22"/>
        <v>1.1675482695504615</v>
      </c>
      <c r="AW22" s="121">
        <f t="shared" si="22"/>
        <v>0</v>
      </c>
      <c r="AX22" s="121">
        <f t="shared" si="22"/>
        <v>58.377413477523071</v>
      </c>
      <c r="AY22" s="121">
        <f t="shared" si="22"/>
        <v>0</v>
      </c>
      <c r="AZ22" s="121">
        <f t="shared" si="22"/>
        <v>0.58377413477523077</v>
      </c>
      <c r="BA22" s="51">
        <f>SUMPRODUCT(F22:AZ22,'Ocenění položek'!$C$54:$AW$54)</f>
        <v>0</v>
      </c>
      <c r="BB22" s="51">
        <f>SUMPRODUCT(F22:AZ22,'Ocenění položek'!$C$55:$AW$55)</f>
        <v>42.930749871370466</v>
      </c>
      <c r="CA22" s="123"/>
    </row>
    <row r="23" spans="1:79" x14ac:dyDescent="0.25">
      <c r="A23" s="6" t="s">
        <v>60</v>
      </c>
      <c r="B23" s="3">
        <v>5</v>
      </c>
      <c r="C23" s="2">
        <v>1</v>
      </c>
      <c r="D23" s="2">
        <v>1</v>
      </c>
      <c r="E23" s="3">
        <f t="shared" si="5"/>
        <v>30.043961347997644</v>
      </c>
      <c r="F23" s="126">
        <f t="shared" ref="F23:AZ23" si="23">$E23*F$4</f>
        <v>30.043961347997644</v>
      </c>
      <c r="G23" s="126">
        <f t="shared" si="23"/>
        <v>0</v>
      </c>
      <c r="H23" s="126">
        <f t="shared" si="23"/>
        <v>7.5109903369994111</v>
      </c>
      <c r="I23" s="126">
        <f t="shared" si="23"/>
        <v>0</v>
      </c>
      <c r="J23" s="126">
        <f t="shared" si="23"/>
        <v>3.0043961347997645</v>
      </c>
      <c r="K23" s="126">
        <f t="shared" si="23"/>
        <v>0</v>
      </c>
      <c r="L23" s="126">
        <f t="shared" si="23"/>
        <v>6.0087922695995291</v>
      </c>
      <c r="M23" s="126">
        <f t="shared" si="23"/>
        <v>0</v>
      </c>
      <c r="N23" s="126">
        <f t="shared" si="23"/>
        <v>0</v>
      </c>
      <c r="O23" s="126">
        <f t="shared" si="23"/>
        <v>30.043961347997644</v>
      </c>
      <c r="P23" s="126">
        <f t="shared" si="23"/>
        <v>0</v>
      </c>
      <c r="Q23" s="126">
        <f t="shared" si="23"/>
        <v>30.043961347997644</v>
      </c>
      <c r="R23" s="126">
        <f t="shared" si="23"/>
        <v>0</v>
      </c>
      <c r="S23" s="126">
        <f t="shared" si="23"/>
        <v>0</v>
      </c>
      <c r="T23" s="126">
        <f t="shared" si="23"/>
        <v>3.0043961347997645</v>
      </c>
      <c r="U23" s="126">
        <f t="shared" si="23"/>
        <v>0</v>
      </c>
      <c r="V23" s="126">
        <f t="shared" si="23"/>
        <v>3.0043961347997645</v>
      </c>
      <c r="W23" s="126">
        <f t="shared" si="23"/>
        <v>0</v>
      </c>
      <c r="X23" s="126">
        <f t="shared" si="23"/>
        <v>1.5021980673998823</v>
      </c>
      <c r="Y23" s="126">
        <f t="shared" si="23"/>
        <v>0</v>
      </c>
      <c r="Z23" s="126">
        <f t="shared" si="23"/>
        <v>0.30043961347997644</v>
      </c>
      <c r="AA23" s="126">
        <f t="shared" si="23"/>
        <v>0</v>
      </c>
      <c r="AB23" s="126">
        <f t="shared" si="23"/>
        <v>15.021980673998822</v>
      </c>
      <c r="AC23" s="126">
        <f t="shared" si="23"/>
        <v>0</v>
      </c>
      <c r="AD23" s="126">
        <f t="shared" si="23"/>
        <v>30.043961347997644</v>
      </c>
      <c r="AE23" s="126">
        <f t="shared" si="23"/>
        <v>30.043961347997644</v>
      </c>
      <c r="AF23" s="126">
        <f t="shared" si="23"/>
        <v>3.0043961347997645</v>
      </c>
      <c r="AG23" s="126">
        <f t="shared" si="23"/>
        <v>0</v>
      </c>
      <c r="AH23" s="126">
        <f t="shared" si="23"/>
        <v>0</v>
      </c>
      <c r="AI23" s="126">
        <f t="shared" si="23"/>
        <v>0</v>
      </c>
      <c r="AJ23" s="126">
        <f t="shared" si="23"/>
        <v>30.043961347997644</v>
      </c>
      <c r="AK23" s="126">
        <f t="shared" si="23"/>
        <v>0</v>
      </c>
      <c r="AL23" s="126">
        <f t="shared" si="23"/>
        <v>0</v>
      </c>
      <c r="AM23" s="126">
        <f t="shared" si="23"/>
        <v>0</v>
      </c>
      <c r="AN23" s="126">
        <f t="shared" si="23"/>
        <v>0</v>
      </c>
      <c r="AO23" s="126">
        <f t="shared" si="23"/>
        <v>0</v>
      </c>
      <c r="AP23" s="126">
        <f t="shared" si="23"/>
        <v>0</v>
      </c>
      <c r="AQ23" s="126">
        <f t="shared" si="23"/>
        <v>0</v>
      </c>
      <c r="AR23" s="126">
        <f t="shared" si="23"/>
        <v>30.043961347997644</v>
      </c>
      <c r="AS23" s="126">
        <f t="shared" si="23"/>
        <v>0</v>
      </c>
      <c r="AT23" s="126">
        <f t="shared" si="23"/>
        <v>0</v>
      </c>
      <c r="AU23" s="126">
        <f t="shared" si="23"/>
        <v>0.30043961347997644</v>
      </c>
      <c r="AV23" s="126">
        <f t="shared" si="23"/>
        <v>0.60087922695995288</v>
      </c>
      <c r="AW23" s="126">
        <f t="shared" si="23"/>
        <v>0</v>
      </c>
      <c r="AX23" s="126">
        <f t="shared" si="23"/>
        <v>30.043961347997644</v>
      </c>
      <c r="AY23" s="126">
        <f t="shared" si="23"/>
        <v>0</v>
      </c>
      <c r="AZ23" s="126">
        <f t="shared" si="23"/>
        <v>0.30043961347997644</v>
      </c>
      <c r="BA23" s="51">
        <f>SUMPRODUCT(F23:AZ23,'Ocenění položek'!$C$54:$AW$54)</f>
        <v>0</v>
      </c>
      <c r="BB23" s="51">
        <f>SUMPRODUCT(F23:AZ23,'Ocenění položek'!$C$55:$AW$55)</f>
        <v>46.083230553239666</v>
      </c>
      <c r="CA23" s="123"/>
    </row>
    <row r="24" spans="1:79" ht="30" x14ac:dyDescent="0.25">
      <c r="A24" s="6" t="s">
        <v>61</v>
      </c>
      <c r="B24" s="3">
        <v>15</v>
      </c>
      <c r="C24" s="2">
        <v>4</v>
      </c>
      <c r="D24" s="2">
        <v>4</v>
      </c>
      <c r="E24" s="3">
        <f t="shared" si="5"/>
        <v>233.50965391009228</v>
      </c>
      <c r="F24" s="121">
        <f t="shared" ref="F24:O29" si="24">$E24*F$3</f>
        <v>58.377413477523071</v>
      </c>
      <c r="G24" s="121">
        <f t="shared" si="24"/>
        <v>0</v>
      </c>
      <c r="H24" s="121">
        <f t="shared" si="24"/>
        <v>23.350965391009229</v>
      </c>
      <c r="I24" s="121">
        <f t="shared" si="24"/>
        <v>0</v>
      </c>
      <c r="J24" s="121">
        <f t="shared" si="24"/>
        <v>23.350965391009229</v>
      </c>
      <c r="K24" s="121">
        <f t="shared" si="24"/>
        <v>0</v>
      </c>
      <c r="L24" s="121">
        <f t="shared" si="24"/>
        <v>46.701930782018458</v>
      </c>
      <c r="M24" s="121">
        <f t="shared" si="24"/>
        <v>0</v>
      </c>
      <c r="N24" s="121">
        <f t="shared" si="24"/>
        <v>0</v>
      </c>
      <c r="O24" s="121">
        <f t="shared" si="24"/>
        <v>58.377413477523071</v>
      </c>
      <c r="P24" s="121">
        <f t="shared" ref="P24:Y29" si="25">$E24*P$3</f>
        <v>0</v>
      </c>
      <c r="Q24" s="121">
        <f t="shared" si="25"/>
        <v>0</v>
      </c>
      <c r="R24" s="121">
        <f t="shared" si="25"/>
        <v>0</v>
      </c>
      <c r="S24" s="121">
        <f t="shared" si="25"/>
        <v>0</v>
      </c>
      <c r="T24" s="121">
        <f t="shared" si="25"/>
        <v>23.350965391009229</v>
      </c>
      <c r="U24" s="121">
        <f t="shared" si="25"/>
        <v>0</v>
      </c>
      <c r="V24" s="121">
        <f t="shared" si="25"/>
        <v>23.350965391009229</v>
      </c>
      <c r="W24" s="121">
        <f t="shared" si="25"/>
        <v>0</v>
      </c>
      <c r="X24" s="121">
        <f t="shared" si="25"/>
        <v>11.675482695504614</v>
      </c>
      <c r="Y24" s="121">
        <f t="shared" si="25"/>
        <v>0</v>
      </c>
      <c r="Z24" s="121">
        <f t="shared" ref="Z24:AI29" si="26">$E24*Z$3</f>
        <v>2.3350965391009231</v>
      </c>
      <c r="AA24" s="121">
        <f t="shared" si="26"/>
        <v>0</v>
      </c>
      <c r="AB24" s="121">
        <f t="shared" si="26"/>
        <v>0</v>
      </c>
      <c r="AC24" s="121">
        <f t="shared" si="26"/>
        <v>0</v>
      </c>
      <c r="AD24" s="121">
        <f t="shared" si="26"/>
        <v>0</v>
      </c>
      <c r="AE24" s="121">
        <f t="shared" si="26"/>
        <v>233.50965391009228</v>
      </c>
      <c r="AF24" s="121">
        <f t="shared" si="26"/>
        <v>23.350965391009229</v>
      </c>
      <c r="AG24" s="121">
        <f t="shared" si="26"/>
        <v>0</v>
      </c>
      <c r="AH24" s="121">
        <f t="shared" si="26"/>
        <v>23.350965391009229</v>
      </c>
      <c r="AI24" s="121">
        <f t="shared" si="26"/>
        <v>0</v>
      </c>
      <c r="AJ24" s="121">
        <f t="shared" ref="AJ24:AS29" si="27">$E24*AJ$3</f>
        <v>0</v>
      </c>
      <c r="AK24" s="121">
        <f t="shared" si="27"/>
        <v>0</v>
      </c>
      <c r="AL24" s="121">
        <f t="shared" si="27"/>
        <v>0</v>
      </c>
      <c r="AM24" s="121">
        <f t="shared" si="27"/>
        <v>0</v>
      </c>
      <c r="AN24" s="121">
        <f t="shared" si="27"/>
        <v>233.50965391009228</v>
      </c>
      <c r="AO24" s="121">
        <f t="shared" si="27"/>
        <v>0</v>
      </c>
      <c r="AP24" s="121">
        <f t="shared" si="27"/>
        <v>2.3350965391009231</v>
      </c>
      <c r="AQ24" s="121">
        <f t="shared" si="27"/>
        <v>0</v>
      </c>
      <c r="AR24" s="121">
        <f t="shared" si="27"/>
        <v>0</v>
      </c>
      <c r="AS24" s="121">
        <f t="shared" si="27"/>
        <v>0</v>
      </c>
      <c r="AT24" s="121">
        <f t="shared" ref="AT24:AZ29" si="28">$E24*AT$3</f>
        <v>0</v>
      </c>
      <c r="AU24" s="121">
        <f t="shared" si="28"/>
        <v>2.3350965391009231</v>
      </c>
      <c r="AV24" s="121">
        <f t="shared" si="28"/>
        <v>4.6701930782018461</v>
      </c>
      <c r="AW24" s="121">
        <f t="shared" si="28"/>
        <v>0</v>
      </c>
      <c r="AX24" s="121">
        <f t="shared" si="28"/>
        <v>233.50965391009228</v>
      </c>
      <c r="AY24" s="121">
        <f t="shared" si="28"/>
        <v>0</v>
      </c>
      <c r="AZ24" s="121">
        <f t="shared" si="28"/>
        <v>2.3350965391009231</v>
      </c>
      <c r="BA24" s="51">
        <f>SUMPRODUCT(F24:AZ24,'Ocenění položek'!$C$54:$AW$54)</f>
        <v>0</v>
      </c>
      <c r="BB24" s="51">
        <f>SUMPRODUCT(F24:AZ24,'Ocenění položek'!$C$55:$AW$55)</f>
        <v>171.72299948548186</v>
      </c>
      <c r="CA24" s="123"/>
    </row>
    <row r="25" spans="1:79" ht="30" x14ac:dyDescent="0.25">
      <c r="A25" s="6" t="s">
        <v>62</v>
      </c>
      <c r="B25" s="3">
        <v>12</v>
      </c>
      <c r="C25" s="2">
        <v>1</v>
      </c>
      <c r="D25" s="2">
        <v>1</v>
      </c>
      <c r="E25" s="3">
        <f t="shared" si="5"/>
        <v>50.797938089542846</v>
      </c>
      <c r="F25" s="121">
        <f t="shared" si="24"/>
        <v>12.699484522385712</v>
      </c>
      <c r="G25" s="121">
        <f t="shared" si="24"/>
        <v>0</v>
      </c>
      <c r="H25" s="121">
        <f t="shared" si="24"/>
        <v>5.0797938089542853</v>
      </c>
      <c r="I25" s="121">
        <f t="shared" si="24"/>
        <v>0</v>
      </c>
      <c r="J25" s="121">
        <f t="shared" si="24"/>
        <v>5.0797938089542853</v>
      </c>
      <c r="K25" s="121">
        <f t="shared" si="24"/>
        <v>0</v>
      </c>
      <c r="L25" s="121">
        <f t="shared" si="24"/>
        <v>10.159587617908571</v>
      </c>
      <c r="M25" s="121">
        <f t="shared" si="24"/>
        <v>0</v>
      </c>
      <c r="N25" s="121">
        <f t="shared" si="24"/>
        <v>0</v>
      </c>
      <c r="O25" s="121">
        <f t="shared" si="24"/>
        <v>12.699484522385712</v>
      </c>
      <c r="P25" s="121">
        <f t="shared" si="25"/>
        <v>0</v>
      </c>
      <c r="Q25" s="121">
        <f t="shared" si="25"/>
        <v>0</v>
      </c>
      <c r="R25" s="121">
        <f t="shared" si="25"/>
        <v>0</v>
      </c>
      <c r="S25" s="121">
        <f t="shared" si="25"/>
        <v>0</v>
      </c>
      <c r="T25" s="121">
        <f t="shared" si="25"/>
        <v>5.0797938089542853</v>
      </c>
      <c r="U25" s="121">
        <f t="shared" si="25"/>
        <v>0</v>
      </c>
      <c r="V25" s="121">
        <f t="shared" si="25"/>
        <v>5.0797938089542853</v>
      </c>
      <c r="W25" s="121">
        <f t="shared" si="25"/>
        <v>0</v>
      </c>
      <c r="X25" s="121">
        <f t="shared" si="25"/>
        <v>2.5398969044771427</v>
      </c>
      <c r="Y25" s="121">
        <f t="shared" si="25"/>
        <v>0</v>
      </c>
      <c r="Z25" s="121">
        <f t="shared" si="26"/>
        <v>0.50797938089542849</v>
      </c>
      <c r="AA25" s="121">
        <f t="shared" si="26"/>
        <v>0</v>
      </c>
      <c r="AB25" s="121">
        <f t="shared" si="26"/>
        <v>0</v>
      </c>
      <c r="AC25" s="121">
        <f t="shared" si="26"/>
        <v>0</v>
      </c>
      <c r="AD25" s="121">
        <f t="shared" si="26"/>
        <v>0</v>
      </c>
      <c r="AE25" s="121">
        <f t="shared" si="26"/>
        <v>50.797938089542846</v>
      </c>
      <c r="AF25" s="121">
        <f t="shared" si="26"/>
        <v>5.0797938089542853</v>
      </c>
      <c r="AG25" s="121">
        <f t="shared" si="26"/>
        <v>0</v>
      </c>
      <c r="AH25" s="121">
        <f t="shared" si="26"/>
        <v>5.0797938089542853</v>
      </c>
      <c r="AI25" s="121">
        <f t="shared" si="26"/>
        <v>0</v>
      </c>
      <c r="AJ25" s="121">
        <f t="shared" si="27"/>
        <v>0</v>
      </c>
      <c r="AK25" s="121">
        <f t="shared" si="27"/>
        <v>0</v>
      </c>
      <c r="AL25" s="121">
        <f t="shared" si="27"/>
        <v>0</v>
      </c>
      <c r="AM25" s="121">
        <f t="shared" si="27"/>
        <v>0</v>
      </c>
      <c r="AN25" s="121">
        <f t="shared" si="27"/>
        <v>50.797938089542846</v>
      </c>
      <c r="AO25" s="121">
        <f t="shared" si="27"/>
        <v>0</v>
      </c>
      <c r="AP25" s="121">
        <f t="shared" si="27"/>
        <v>0.50797938089542849</v>
      </c>
      <c r="AQ25" s="121">
        <f t="shared" si="27"/>
        <v>0</v>
      </c>
      <c r="AR25" s="121">
        <f t="shared" si="27"/>
        <v>0</v>
      </c>
      <c r="AS25" s="121">
        <f t="shared" si="27"/>
        <v>0</v>
      </c>
      <c r="AT25" s="121">
        <f t="shared" si="28"/>
        <v>0</v>
      </c>
      <c r="AU25" s="121">
        <f t="shared" si="28"/>
        <v>0.50797938089542849</v>
      </c>
      <c r="AV25" s="121">
        <f t="shared" si="28"/>
        <v>1.015958761790857</v>
      </c>
      <c r="AW25" s="121">
        <f t="shared" si="28"/>
        <v>0</v>
      </c>
      <c r="AX25" s="121">
        <f t="shared" si="28"/>
        <v>50.797938089542846</v>
      </c>
      <c r="AY25" s="121">
        <f t="shared" si="28"/>
        <v>0</v>
      </c>
      <c r="AZ25" s="121">
        <f t="shared" si="28"/>
        <v>0.50797938089542849</v>
      </c>
      <c r="BA25" s="51">
        <f>SUMPRODUCT(F25:AZ25,'Ocenění položek'!$C$54:$AW$54)</f>
        <v>0</v>
      </c>
      <c r="BB25" s="51">
        <f>SUMPRODUCT(F25:AZ25,'Ocenění položek'!$C$55:$AW$55)</f>
        <v>37.356803671049811</v>
      </c>
      <c r="CA25" s="123"/>
    </row>
    <row r="26" spans="1:79" ht="30" x14ac:dyDescent="0.25">
      <c r="A26" s="6" t="s">
        <v>63</v>
      </c>
      <c r="B26" s="3">
        <v>23</v>
      </c>
      <c r="C26" s="2">
        <v>1</v>
      </c>
      <c r="D26" s="2">
        <v>1</v>
      </c>
      <c r="E26" s="3">
        <f t="shared" si="5"/>
        <v>76.713313061102454</v>
      </c>
      <c r="F26" s="121">
        <f t="shared" si="24"/>
        <v>19.178328265275614</v>
      </c>
      <c r="G26" s="121">
        <f t="shared" si="24"/>
        <v>0</v>
      </c>
      <c r="H26" s="121">
        <f t="shared" si="24"/>
        <v>7.6713313061102459</v>
      </c>
      <c r="I26" s="121">
        <f t="shared" si="24"/>
        <v>0</v>
      </c>
      <c r="J26" s="121">
        <f t="shared" si="24"/>
        <v>7.6713313061102459</v>
      </c>
      <c r="K26" s="121">
        <f t="shared" si="24"/>
        <v>0</v>
      </c>
      <c r="L26" s="121">
        <f t="shared" si="24"/>
        <v>15.342662612220492</v>
      </c>
      <c r="M26" s="121">
        <f t="shared" si="24"/>
        <v>0</v>
      </c>
      <c r="N26" s="121">
        <f t="shared" si="24"/>
        <v>0</v>
      </c>
      <c r="O26" s="121">
        <f t="shared" si="24"/>
        <v>19.178328265275614</v>
      </c>
      <c r="P26" s="121">
        <f t="shared" si="25"/>
        <v>0</v>
      </c>
      <c r="Q26" s="121">
        <f t="shared" si="25"/>
        <v>0</v>
      </c>
      <c r="R26" s="121">
        <f t="shared" si="25"/>
        <v>0</v>
      </c>
      <c r="S26" s="121">
        <f t="shared" si="25"/>
        <v>0</v>
      </c>
      <c r="T26" s="121">
        <f t="shared" si="25"/>
        <v>7.6713313061102459</v>
      </c>
      <c r="U26" s="121">
        <f t="shared" si="25"/>
        <v>0</v>
      </c>
      <c r="V26" s="121">
        <f t="shared" si="25"/>
        <v>7.6713313061102459</v>
      </c>
      <c r="W26" s="121">
        <f t="shared" si="25"/>
        <v>0</v>
      </c>
      <c r="X26" s="121">
        <f t="shared" si="25"/>
        <v>3.835665653055123</v>
      </c>
      <c r="Y26" s="121">
        <f t="shared" si="25"/>
        <v>0</v>
      </c>
      <c r="Z26" s="121">
        <f t="shared" si="26"/>
        <v>0.76713313061102451</v>
      </c>
      <c r="AA26" s="121">
        <f t="shared" si="26"/>
        <v>0</v>
      </c>
      <c r="AB26" s="121">
        <f t="shared" si="26"/>
        <v>0</v>
      </c>
      <c r="AC26" s="121">
        <f t="shared" si="26"/>
        <v>0</v>
      </c>
      <c r="AD26" s="121">
        <f t="shared" si="26"/>
        <v>0</v>
      </c>
      <c r="AE26" s="121">
        <f t="shared" si="26"/>
        <v>76.713313061102454</v>
      </c>
      <c r="AF26" s="121">
        <f t="shared" si="26"/>
        <v>7.6713313061102459</v>
      </c>
      <c r="AG26" s="121">
        <f t="shared" si="26"/>
        <v>0</v>
      </c>
      <c r="AH26" s="121">
        <f t="shared" si="26"/>
        <v>7.6713313061102459</v>
      </c>
      <c r="AI26" s="121">
        <f t="shared" si="26"/>
        <v>0</v>
      </c>
      <c r="AJ26" s="121">
        <f t="shared" si="27"/>
        <v>0</v>
      </c>
      <c r="AK26" s="121">
        <f t="shared" si="27"/>
        <v>0</v>
      </c>
      <c r="AL26" s="121">
        <f t="shared" si="27"/>
        <v>0</v>
      </c>
      <c r="AM26" s="121">
        <f t="shared" si="27"/>
        <v>0</v>
      </c>
      <c r="AN26" s="121">
        <f t="shared" si="27"/>
        <v>76.713313061102454</v>
      </c>
      <c r="AO26" s="121">
        <f t="shared" si="27"/>
        <v>0</v>
      </c>
      <c r="AP26" s="121">
        <f t="shared" si="27"/>
        <v>0.76713313061102451</v>
      </c>
      <c r="AQ26" s="121">
        <f t="shared" si="27"/>
        <v>0</v>
      </c>
      <c r="AR26" s="121">
        <f t="shared" si="27"/>
        <v>0</v>
      </c>
      <c r="AS26" s="121">
        <f t="shared" si="27"/>
        <v>0</v>
      </c>
      <c r="AT26" s="121">
        <f t="shared" si="28"/>
        <v>0</v>
      </c>
      <c r="AU26" s="121">
        <f t="shared" si="28"/>
        <v>0.76713313061102451</v>
      </c>
      <c r="AV26" s="121">
        <f t="shared" si="28"/>
        <v>1.534266261222049</v>
      </c>
      <c r="AW26" s="121">
        <f t="shared" si="28"/>
        <v>0</v>
      </c>
      <c r="AX26" s="121">
        <f t="shared" si="28"/>
        <v>76.713313061102454</v>
      </c>
      <c r="AY26" s="121">
        <f t="shared" si="28"/>
        <v>0</v>
      </c>
      <c r="AZ26" s="121">
        <f t="shared" si="28"/>
        <v>0.76713313061102451</v>
      </c>
      <c r="BA26" s="51">
        <f>SUMPRODUCT(F26:AZ26,'Ocenění položek'!$C$54:$AW$54)</f>
        <v>0</v>
      </c>
      <c r="BB26" s="51">
        <f>SUMPRODUCT(F26:AZ26,'Ocenění položek'!$C$55:$AW$55)</f>
        <v>56.414970425134747</v>
      </c>
      <c r="CA26" s="123"/>
    </row>
    <row r="27" spans="1:79" ht="30" x14ac:dyDescent="0.25">
      <c r="A27" s="6" t="s">
        <v>61</v>
      </c>
      <c r="B27" s="3">
        <v>15</v>
      </c>
      <c r="C27" s="2">
        <v>4</v>
      </c>
      <c r="D27" s="2">
        <v>4</v>
      </c>
      <c r="E27" s="3">
        <f t="shared" si="5"/>
        <v>233.50965391009228</v>
      </c>
      <c r="F27" s="121">
        <f t="shared" si="24"/>
        <v>58.377413477523071</v>
      </c>
      <c r="G27" s="121">
        <f t="shared" si="24"/>
        <v>0</v>
      </c>
      <c r="H27" s="121">
        <f t="shared" si="24"/>
        <v>23.350965391009229</v>
      </c>
      <c r="I27" s="121">
        <f t="shared" si="24"/>
        <v>0</v>
      </c>
      <c r="J27" s="121">
        <f t="shared" si="24"/>
        <v>23.350965391009229</v>
      </c>
      <c r="K27" s="121">
        <f t="shared" si="24"/>
        <v>0</v>
      </c>
      <c r="L27" s="121">
        <f t="shared" si="24"/>
        <v>46.701930782018458</v>
      </c>
      <c r="M27" s="121">
        <f t="shared" si="24"/>
        <v>0</v>
      </c>
      <c r="N27" s="121">
        <f t="shared" si="24"/>
        <v>0</v>
      </c>
      <c r="O27" s="121">
        <f t="shared" si="24"/>
        <v>58.377413477523071</v>
      </c>
      <c r="P27" s="121">
        <f t="shared" si="25"/>
        <v>0</v>
      </c>
      <c r="Q27" s="121">
        <f t="shared" si="25"/>
        <v>0</v>
      </c>
      <c r="R27" s="121">
        <f t="shared" si="25"/>
        <v>0</v>
      </c>
      <c r="S27" s="121">
        <f t="shared" si="25"/>
        <v>0</v>
      </c>
      <c r="T27" s="121">
        <f t="shared" si="25"/>
        <v>23.350965391009229</v>
      </c>
      <c r="U27" s="121">
        <f t="shared" si="25"/>
        <v>0</v>
      </c>
      <c r="V27" s="121">
        <f t="shared" si="25"/>
        <v>23.350965391009229</v>
      </c>
      <c r="W27" s="121">
        <f t="shared" si="25"/>
        <v>0</v>
      </c>
      <c r="X27" s="121">
        <f t="shared" si="25"/>
        <v>11.675482695504614</v>
      </c>
      <c r="Y27" s="121">
        <f t="shared" si="25"/>
        <v>0</v>
      </c>
      <c r="Z27" s="121">
        <f t="shared" si="26"/>
        <v>2.3350965391009231</v>
      </c>
      <c r="AA27" s="121">
        <f t="shared" si="26"/>
        <v>0</v>
      </c>
      <c r="AB27" s="121">
        <f t="shared" si="26"/>
        <v>0</v>
      </c>
      <c r="AC27" s="121">
        <f t="shared" si="26"/>
        <v>0</v>
      </c>
      <c r="AD27" s="121">
        <f t="shared" si="26"/>
        <v>0</v>
      </c>
      <c r="AE27" s="121">
        <f t="shared" si="26"/>
        <v>233.50965391009228</v>
      </c>
      <c r="AF27" s="121">
        <f t="shared" si="26"/>
        <v>23.350965391009229</v>
      </c>
      <c r="AG27" s="121">
        <f t="shared" si="26"/>
        <v>0</v>
      </c>
      <c r="AH27" s="121">
        <f t="shared" si="26"/>
        <v>23.350965391009229</v>
      </c>
      <c r="AI27" s="121">
        <f t="shared" si="26"/>
        <v>0</v>
      </c>
      <c r="AJ27" s="121">
        <f t="shared" si="27"/>
        <v>0</v>
      </c>
      <c r="AK27" s="121">
        <f t="shared" si="27"/>
        <v>0</v>
      </c>
      <c r="AL27" s="121">
        <f t="shared" si="27"/>
        <v>0</v>
      </c>
      <c r="AM27" s="121">
        <f t="shared" si="27"/>
        <v>0</v>
      </c>
      <c r="AN27" s="121">
        <f t="shared" si="27"/>
        <v>233.50965391009228</v>
      </c>
      <c r="AO27" s="121">
        <f t="shared" si="27"/>
        <v>0</v>
      </c>
      <c r="AP27" s="121">
        <f t="shared" si="27"/>
        <v>2.3350965391009231</v>
      </c>
      <c r="AQ27" s="121">
        <f t="shared" si="27"/>
        <v>0</v>
      </c>
      <c r="AR27" s="121">
        <f t="shared" si="27"/>
        <v>0</v>
      </c>
      <c r="AS27" s="121">
        <f t="shared" si="27"/>
        <v>0</v>
      </c>
      <c r="AT27" s="121">
        <f t="shared" si="28"/>
        <v>0</v>
      </c>
      <c r="AU27" s="121">
        <f t="shared" si="28"/>
        <v>2.3350965391009231</v>
      </c>
      <c r="AV27" s="121">
        <f t="shared" si="28"/>
        <v>4.6701930782018461</v>
      </c>
      <c r="AW27" s="121">
        <f t="shared" si="28"/>
        <v>0</v>
      </c>
      <c r="AX27" s="121">
        <f t="shared" si="28"/>
        <v>233.50965391009228</v>
      </c>
      <c r="AY27" s="121">
        <f t="shared" si="28"/>
        <v>0</v>
      </c>
      <c r="AZ27" s="121">
        <f t="shared" si="28"/>
        <v>2.3350965391009231</v>
      </c>
      <c r="BA27" s="51">
        <f>SUMPRODUCT(F27:AZ27,'Ocenění položek'!$C$54:$AW$54)</f>
        <v>0</v>
      </c>
      <c r="BB27" s="51">
        <f>SUMPRODUCT(F27:AZ27,'Ocenění položek'!$C$55:$AW$55)</f>
        <v>171.72299948548186</v>
      </c>
      <c r="CA27" s="123"/>
    </row>
    <row r="28" spans="1:79" ht="30" x14ac:dyDescent="0.25">
      <c r="A28" s="6" t="s">
        <v>62</v>
      </c>
      <c r="B28" s="3">
        <v>12</v>
      </c>
      <c r="C28" s="2">
        <v>1</v>
      </c>
      <c r="D28" s="2">
        <v>1</v>
      </c>
      <c r="E28" s="3">
        <f t="shared" si="5"/>
        <v>50.797938089542846</v>
      </c>
      <c r="F28" s="121">
        <f t="shared" si="24"/>
        <v>12.699484522385712</v>
      </c>
      <c r="G28" s="121">
        <f t="shared" si="24"/>
        <v>0</v>
      </c>
      <c r="H28" s="121">
        <f t="shared" si="24"/>
        <v>5.0797938089542853</v>
      </c>
      <c r="I28" s="121">
        <f t="shared" si="24"/>
        <v>0</v>
      </c>
      <c r="J28" s="121">
        <f t="shared" si="24"/>
        <v>5.0797938089542853</v>
      </c>
      <c r="K28" s="121">
        <f t="shared" si="24"/>
        <v>0</v>
      </c>
      <c r="L28" s="121">
        <f t="shared" si="24"/>
        <v>10.159587617908571</v>
      </c>
      <c r="M28" s="121">
        <f t="shared" si="24"/>
        <v>0</v>
      </c>
      <c r="N28" s="121">
        <f t="shared" si="24"/>
        <v>0</v>
      </c>
      <c r="O28" s="121">
        <f t="shared" si="24"/>
        <v>12.699484522385712</v>
      </c>
      <c r="P28" s="121">
        <f t="shared" si="25"/>
        <v>0</v>
      </c>
      <c r="Q28" s="121">
        <f t="shared" si="25"/>
        <v>0</v>
      </c>
      <c r="R28" s="121">
        <f t="shared" si="25"/>
        <v>0</v>
      </c>
      <c r="S28" s="121">
        <f t="shared" si="25"/>
        <v>0</v>
      </c>
      <c r="T28" s="121">
        <f t="shared" si="25"/>
        <v>5.0797938089542853</v>
      </c>
      <c r="U28" s="121">
        <f t="shared" si="25"/>
        <v>0</v>
      </c>
      <c r="V28" s="121">
        <f t="shared" si="25"/>
        <v>5.0797938089542853</v>
      </c>
      <c r="W28" s="121">
        <f t="shared" si="25"/>
        <v>0</v>
      </c>
      <c r="X28" s="121">
        <f t="shared" si="25"/>
        <v>2.5398969044771427</v>
      </c>
      <c r="Y28" s="121">
        <f t="shared" si="25"/>
        <v>0</v>
      </c>
      <c r="Z28" s="121">
        <f t="shared" si="26"/>
        <v>0.50797938089542849</v>
      </c>
      <c r="AA28" s="121">
        <f t="shared" si="26"/>
        <v>0</v>
      </c>
      <c r="AB28" s="121">
        <f t="shared" si="26"/>
        <v>0</v>
      </c>
      <c r="AC28" s="121">
        <f t="shared" si="26"/>
        <v>0</v>
      </c>
      <c r="AD28" s="121">
        <f t="shared" si="26"/>
        <v>0</v>
      </c>
      <c r="AE28" s="121">
        <f t="shared" si="26"/>
        <v>50.797938089542846</v>
      </c>
      <c r="AF28" s="121">
        <f t="shared" si="26"/>
        <v>5.0797938089542853</v>
      </c>
      <c r="AG28" s="121">
        <f t="shared" si="26"/>
        <v>0</v>
      </c>
      <c r="AH28" s="121">
        <f t="shared" si="26"/>
        <v>5.0797938089542853</v>
      </c>
      <c r="AI28" s="121">
        <f t="shared" si="26"/>
        <v>0</v>
      </c>
      <c r="AJ28" s="121">
        <f t="shared" si="27"/>
        <v>0</v>
      </c>
      <c r="AK28" s="121">
        <f t="shared" si="27"/>
        <v>0</v>
      </c>
      <c r="AL28" s="121">
        <f t="shared" si="27"/>
        <v>0</v>
      </c>
      <c r="AM28" s="121">
        <f t="shared" si="27"/>
        <v>0</v>
      </c>
      <c r="AN28" s="121">
        <f t="shared" si="27"/>
        <v>50.797938089542846</v>
      </c>
      <c r="AO28" s="121">
        <f t="shared" si="27"/>
        <v>0</v>
      </c>
      <c r="AP28" s="121">
        <f t="shared" si="27"/>
        <v>0.50797938089542849</v>
      </c>
      <c r="AQ28" s="121">
        <f t="shared" si="27"/>
        <v>0</v>
      </c>
      <c r="AR28" s="121">
        <f t="shared" si="27"/>
        <v>0</v>
      </c>
      <c r="AS28" s="121">
        <f t="shared" si="27"/>
        <v>0</v>
      </c>
      <c r="AT28" s="121">
        <f t="shared" si="28"/>
        <v>0</v>
      </c>
      <c r="AU28" s="121">
        <f t="shared" si="28"/>
        <v>0.50797938089542849</v>
      </c>
      <c r="AV28" s="121">
        <f t="shared" si="28"/>
        <v>1.015958761790857</v>
      </c>
      <c r="AW28" s="121">
        <f t="shared" si="28"/>
        <v>0</v>
      </c>
      <c r="AX28" s="121">
        <f t="shared" si="28"/>
        <v>50.797938089542846</v>
      </c>
      <c r="AY28" s="121">
        <f t="shared" si="28"/>
        <v>0</v>
      </c>
      <c r="AZ28" s="121">
        <f t="shared" si="28"/>
        <v>0.50797938089542849</v>
      </c>
      <c r="BA28" s="51">
        <f>SUMPRODUCT(F28:AZ28,'Ocenění položek'!$C$54:$AW$54)</f>
        <v>0</v>
      </c>
      <c r="BB28" s="51">
        <f>SUMPRODUCT(F28:AZ28,'Ocenění položek'!$C$55:$AW$55)</f>
        <v>37.356803671049811</v>
      </c>
      <c r="CA28" s="123"/>
    </row>
    <row r="29" spans="1:79" ht="30" x14ac:dyDescent="0.25">
      <c r="A29" s="6" t="s">
        <v>63</v>
      </c>
      <c r="B29" s="3">
        <v>23</v>
      </c>
      <c r="C29" s="2">
        <v>1</v>
      </c>
      <c r="D29" s="2">
        <v>1</v>
      </c>
      <c r="E29" s="3">
        <f t="shared" si="5"/>
        <v>76.713313061102454</v>
      </c>
      <c r="F29" s="121">
        <f t="shared" si="24"/>
        <v>19.178328265275614</v>
      </c>
      <c r="G29" s="121">
        <f t="shared" si="24"/>
        <v>0</v>
      </c>
      <c r="H29" s="121">
        <f t="shared" si="24"/>
        <v>7.6713313061102459</v>
      </c>
      <c r="I29" s="121">
        <f t="shared" si="24"/>
        <v>0</v>
      </c>
      <c r="J29" s="121">
        <f t="shared" si="24"/>
        <v>7.6713313061102459</v>
      </c>
      <c r="K29" s="121">
        <f t="shared" si="24"/>
        <v>0</v>
      </c>
      <c r="L29" s="121">
        <f t="shared" si="24"/>
        <v>15.342662612220492</v>
      </c>
      <c r="M29" s="121">
        <f t="shared" si="24"/>
        <v>0</v>
      </c>
      <c r="N29" s="121">
        <f t="shared" si="24"/>
        <v>0</v>
      </c>
      <c r="O29" s="121">
        <f t="shared" si="24"/>
        <v>19.178328265275614</v>
      </c>
      <c r="P29" s="121">
        <f t="shared" si="25"/>
        <v>0</v>
      </c>
      <c r="Q29" s="121">
        <f t="shared" si="25"/>
        <v>0</v>
      </c>
      <c r="R29" s="121">
        <f t="shared" si="25"/>
        <v>0</v>
      </c>
      <c r="S29" s="121">
        <f t="shared" si="25"/>
        <v>0</v>
      </c>
      <c r="T29" s="121">
        <f t="shared" si="25"/>
        <v>7.6713313061102459</v>
      </c>
      <c r="U29" s="121">
        <f t="shared" si="25"/>
        <v>0</v>
      </c>
      <c r="V29" s="121">
        <f t="shared" si="25"/>
        <v>7.6713313061102459</v>
      </c>
      <c r="W29" s="121">
        <f t="shared" si="25"/>
        <v>0</v>
      </c>
      <c r="X29" s="121">
        <f t="shared" si="25"/>
        <v>3.835665653055123</v>
      </c>
      <c r="Y29" s="121">
        <f t="shared" si="25"/>
        <v>0</v>
      </c>
      <c r="Z29" s="121">
        <f t="shared" si="26"/>
        <v>0.76713313061102451</v>
      </c>
      <c r="AA29" s="121">
        <f t="shared" si="26"/>
        <v>0</v>
      </c>
      <c r="AB29" s="121">
        <f t="shared" si="26"/>
        <v>0</v>
      </c>
      <c r="AC29" s="121">
        <f t="shared" si="26"/>
        <v>0</v>
      </c>
      <c r="AD29" s="121">
        <f t="shared" si="26"/>
        <v>0</v>
      </c>
      <c r="AE29" s="121">
        <f t="shared" si="26"/>
        <v>76.713313061102454</v>
      </c>
      <c r="AF29" s="121">
        <f t="shared" si="26"/>
        <v>7.6713313061102459</v>
      </c>
      <c r="AG29" s="121">
        <f t="shared" si="26"/>
        <v>0</v>
      </c>
      <c r="AH29" s="121">
        <f t="shared" si="26"/>
        <v>7.6713313061102459</v>
      </c>
      <c r="AI29" s="121">
        <f t="shared" si="26"/>
        <v>0</v>
      </c>
      <c r="AJ29" s="121">
        <f t="shared" si="27"/>
        <v>0</v>
      </c>
      <c r="AK29" s="121">
        <f t="shared" si="27"/>
        <v>0</v>
      </c>
      <c r="AL29" s="121">
        <f t="shared" si="27"/>
        <v>0</v>
      </c>
      <c r="AM29" s="121">
        <f t="shared" si="27"/>
        <v>0</v>
      </c>
      <c r="AN29" s="121">
        <f t="shared" si="27"/>
        <v>76.713313061102454</v>
      </c>
      <c r="AO29" s="121">
        <f t="shared" si="27"/>
        <v>0</v>
      </c>
      <c r="AP29" s="121">
        <f t="shared" si="27"/>
        <v>0.76713313061102451</v>
      </c>
      <c r="AQ29" s="121">
        <f t="shared" si="27"/>
        <v>0</v>
      </c>
      <c r="AR29" s="121">
        <f t="shared" si="27"/>
        <v>0</v>
      </c>
      <c r="AS29" s="121">
        <f t="shared" si="27"/>
        <v>0</v>
      </c>
      <c r="AT29" s="121">
        <f t="shared" si="28"/>
        <v>0</v>
      </c>
      <c r="AU29" s="121">
        <f t="shared" si="28"/>
        <v>0.76713313061102451</v>
      </c>
      <c r="AV29" s="121">
        <f t="shared" si="28"/>
        <v>1.534266261222049</v>
      </c>
      <c r="AW29" s="121">
        <f t="shared" si="28"/>
        <v>0</v>
      </c>
      <c r="AX29" s="121">
        <f t="shared" si="28"/>
        <v>76.713313061102454</v>
      </c>
      <c r="AY29" s="121">
        <f t="shared" si="28"/>
        <v>0</v>
      </c>
      <c r="AZ29" s="121">
        <f t="shared" si="28"/>
        <v>0.76713313061102451</v>
      </c>
      <c r="BA29" s="51">
        <f>SUMPRODUCT(F29:AZ29,'Ocenění položek'!$C$54:$AW$54)</f>
        <v>0</v>
      </c>
      <c r="BB29" s="51">
        <f>SUMPRODUCT(F29:AZ29,'Ocenění položek'!$C$55:$AW$55)</f>
        <v>56.414970425134747</v>
      </c>
      <c r="CA29" s="123"/>
    </row>
    <row r="30" spans="1:79" ht="30" x14ac:dyDescent="0.25">
      <c r="A30" s="6" t="s">
        <v>64</v>
      </c>
      <c r="B30" s="3">
        <v>6</v>
      </c>
      <c r="C30" s="2">
        <v>1</v>
      </c>
      <c r="D30" s="2">
        <v>1</v>
      </c>
      <c r="E30" s="3">
        <f t="shared" si="5"/>
        <v>33.434285119171591</v>
      </c>
      <c r="F30" s="124">
        <f t="shared" ref="F30:AZ30" si="29">$E30*F$5</f>
        <v>8.3585712797928977</v>
      </c>
      <c r="G30" s="124">
        <f t="shared" si="29"/>
        <v>0</v>
      </c>
      <c r="H30" s="124">
        <f t="shared" si="29"/>
        <v>3.3434285119171592</v>
      </c>
      <c r="I30" s="124">
        <f t="shared" si="29"/>
        <v>0</v>
      </c>
      <c r="J30" s="124">
        <f t="shared" si="29"/>
        <v>3.3434285119171592</v>
      </c>
      <c r="K30" s="124">
        <f t="shared" si="29"/>
        <v>0</v>
      </c>
      <c r="L30" s="124">
        <f t="shared" si="29"/>
        <v>0</v>
      </c>
      <c r="M30" s="124">
        <f t="shared" si="29"/>
        <v>0</v>
      </c>
      <c r="N30" s="124">
        <f t="shared" si="29"/>
        <v>33.434285119171591</v>
      </c>
      <c r="O30" s="124">
        <f t="shared" si="29"/>
        <v>0</v>
      </c>
      <c r="P30" s="124">
        <f t="shared" si="29"/>
        <v>0</v>
      </c>
      <c r="Q30" s="124">
        <f t="shared" si="29"/>
        <v>0</v>
      </c>
      <c r="R30" s="124">
        <f t="shared" si="29"/>
        <v>0</v>
      </c>
      <c r="S30" s="124">
        <f t="shared" si="29"/>
        <v>0</v>
      </c>
      <c r="T30" s="124">
        <f t="shared" si="29"/>
        <v>3.3434285119171592</v>
      </c>
      <c r="U30" s="124">
        <f t="shared" si="29"/>
        <v>0</v>
      </c>
      <c r="V30" s="124">
        <f t="shared" si="29"/>
        <v>3.3434285119171592</v>
      </c>
      <c r="W30" s="124">
        <f t="shared" si="29"/>
        <v>0</v>
      </c>
      <c r="X30" s="124">
        <f t="shared" si="29"/>
        <v>1.6717142559585796</v>
      </c>
      <c r="Y30" s="124">
        <f t="shared" si="29"/>
        <v>0</v>
      </c>
      <c r="Z30" s="124">
        <f t="shared" si="29"/>
        <v>0.33434285119171592</v>
      </c>
      <c r="AA30" s="124">
        <f t="shared" si="29"/>
        <v>0</v>
      </c>
      <c r="AB30" s="124">
        <f t="shared" si="29"/>
        <v>3.3434285119171592</v>
      </c>
      <c r="AC30" s="124">
        <f t="shared" si="29"/>
        <v>0</v>
      </c>
      <c r="AD30" s="124">
        <f t="shared" si="29"/>
        <v>0</v>
      </c>
      <c r="AE30" s="124">
        <f t="shared" si="29"/>
        <v>33.434285119171591</v>
      </c>
      <c r="AF30" s="124">
        <f t="shared" si="29"/>
        <v>3.3434285119171592</v>
      </c>
      <c r="AG30" s="124">
        <f t="shared" si="29"/>
        <v>0</v>
      </c>
      <c r="AH30" s="124">
        <f t="shared" si="29"/>
        <v>16.717142559585795</v>
      </c>
      <c r="AI30" s="124">
        <f t="shared" si="29"/>
        <v>0</v>
      </c>
      <c r="AJ30" s="124">
        <f t="shared" si="29"/>
        <v>0</v>
      </c>
      <c r="AK30" s="124">
        <f t="shared" si="29"/>
        <v>0</v>
      </c>
      <c r="AL30" s="124">
        <f t="shared" si="29"/>
        <v>0</v>
      </c>
      <c r="AM30" s="124">
        <f t="shared" si="29"/>
        <v>0</v>
      </c>
      <c r="AN30" s="124">
        <f t="shared" si="29"/>
        <v>33.434285119171591</v>
      </c>
      <c r="AO30" s="124">
        <f t="shared" si="29"/>
        <v>0</v>
      </c>
      <c r="AP30" s="124">
        <f t="shared" si="29"/>
        <v>0.33434285119171592</v>
      </c>
      <c r="AQ30" s="124">
        <f t="shared" si="29"/>
        <v>33.434285119171591</v>
      </c>
      <c r="AR30" s="124">
        <f t="shared" si="29"/>
        <v>0</v>
      </c>
      <c r="AS30" s="124">
        <f t="shared" si="29"/>
        <v>0</v>
      </c>
      <c r="AT30" s="124">
        <f t="shared" si="29"/>
        <v>0</v>
      </c>
      <c r="AU30" s="124">
        <f t="shared" si="29"/>
        <v>0.33434285119171592</v>
      </c>
      <c r="AV30" s="124">
        <f t="shared" si="29"/>
        <v>0.66868570238343183</v>
      </c>
      <c r="AW30" s="124">
        <f t="shared" si="29"/>
        <v>0</v>
      </c>
      <c r="AX30" s="124">
        <f t="shared" si="29"/>
        <v>33.434285119171591</v>
      </c>
      <c r="AY30" s="124">
        <f t="shared" si="29"/>
        <v>0</v>
      </c>
      <c r="AZ30" s="124">
        <f t="shared" si="29"/>
        <v>0.33434285119171592</v>
      </c>
      <c r="BA30" s="51">
        <f>SUMPRODUCT(F30:AZ30,'Ocenění položek'!$C$54:$AW$54)</f>
        <v>0</v>
      </c>
      <c r="BB30" s="51">
        <f>SUMPRODUCT(F30:AZ30,'Ocenění položek'!$C$55:$AW$55)</f>
        <v>28.099844928407766</v>
      </c>
      <c r="CA30" s="123"/>
    </row>
    <row r="31" spans="1:79" x14ac:dyDescent="0.25">
      <c r="A31" s="6" t="s">
        <v>65</v>
      </c>
      <c r="B31" s="3">
        <v>2</v>
      </c>
      <c r="C31" s="2">
        <v>4</v>
      </c>
      <c r="D31" s="2">
        <v>4</v>
      </c>
      <c r="E31" s="3">
        <f>(B31+(3*B31^0.5*2.8))*D31</f>
        <v>55.517575695735999</v>
      </c>
      <c r="F31" s="126">
        <f t="shared" ref="F31:O32" si="30">$E31*F$4</f>
        <v>55.517575695735999</v>
      </c>
      <c r="G31" s="126">
        <f t="shared" si="30"/>
        <v>0</v>
      </c>
      <c r="H31" s="126">
        <f t="shared" si="30"/>
        <v>13.879393923934</v>
      </c>
      <c r="I31" s="126">
        <f t="shared" si="30"/>
        <v>0</v>
      </c>
      <c r="J31" s="126">
        <f t="shared" si="30"/>
        <v>5.5517575695736001</v>
      </c>
      <c r="K31" s="126">
        <f t="shared" si="30"/>
        <v>0</v>
      </c>
      <c r="L31" s="126">
        <f t="shared" si="30"/>
        <v>11.1035151391472</v>
      </c>
      <c r="M31" s="126">
        <f t="shared" si="30"/>
        <v>0</v>
      </c>
      <c r="N31" s="126">
        <f t="shared" si="30"/>
        <v>0</v>
      </c>
      <c r="O31" s="126">
        <f t="shared" si="30"/>
        <v>55.517575695735999</v>
      </c>
      <c r="P31" s="126">
        <f t="shared" ref="P31:Y32" si="31">$E31*P$4</f>
        <v>0</v>
      </c>
      <c r="Q31" s="126">
        <f t="shared" si="31"/>
        <v>55.517575695735999</v>
      </c>
      <c r="R31" s="126">
        <f t="shared" si="31"/>
        <v>0</v>
      </c>
      <c r="S31" s="126">
        <f t="shared" si="31"/>
        <v>0</v>
      </c>
      <c r="T31" s="126">
        <f t="shared" si="31"/>
        <v>5.5517575695736001</v>
      </c>
      <c r="U31" s="126">
        <f t="shared" si="31"/>
        <v>0</v>
      </c>
      <c r="V31" s="126">
        <f t="shared" si="31"/>
        <v>5.5517575695736001</v>
      </c>
      <c r="W31" s="126">
        <f t="shared" si="31"/>
        <v>0</v>
      </c>
      <c r="X31" s="126">
        <f t="shared" si="31"/>
        <v>2.7758787847868001</v>
      </c>
      <c r="Y31" s="126">
        <f t="shared" si="31"/>
        <v>0</v>
      </c>
      <c r="Z31" s="126">
        <f t="shared" ref="Z31:AI32" si="32">$E31*Z$4</f>
        <v>0.55517575695735999</v>
      </c>
      <c r="AA31" s="126">
        <f t="shared" si="32"/>
        <v>0</v>
      </c>
      <c r="AB31" s="126">
        <f t="shared" si="32"/>
        <v>27.758787847868</v>
      </c>
      <c r="AC31" s="126">
        <f t="shared" si="32"/>
        <v>0</v>
      </c>
      <c r="AD31" s="126">
        <f t="shared" si="32"/>
        <v>55.517575695735999</v>
      </c>
      <c r="AE31" s="126">
        <f t="shared" si="32"/>
        <v>55.517575695735999</v>
      </c>
      <c r="AF31" s="126">
        <f t="shared" si="32"/>
        <v>5.5517575695736001</v>
      </c>
      <c r="AG31" s="126">
        <f t="shared" si="32"/>
        <v>0</v>
      </c>
      <c r="AH31" s="126">
        <f t="shared" si="32"/>
        <v>0</v>
      </c>
      <c r="AI31" s="126">
        <f t="shared" si="32"/>
        <v>0</v>
      </c>
      <c r="AJ31" s="126">
        <f t="shared" ref="AJ31:AS32" si="33">$E31*AJ$4</f>
        <v>55.517575695735999</v>
      </c>
      <c r="AK31" s="126">
        <f t="shared" si="33"/>
        <v>0</v>
      </c>
      <c r="AL31" s="126">
        <f t="shared" si="33"/>
        <v>0</v>
      </c>
      <c r="AM31" s="126">
        <f t="shared" si="33"/>
        <v>0</v>
      </c>
      <c r="AN31" s="126">
        <f t="shared" si="33"/>
        <v>0</v>
      </c>
      <c r="AO31" s="126">
        <f t="shared" si="33"/>
        <v>0</v>
      </c>
      <c r="AP31" s="126">
        <f t="shared" si="33"/>
        <v>0</v>
      </c>
      <c r="AQ31" s="126">
        <f t="shared" si="33"/>
        <v>0</v>
      </c>
      <c r="AR31" s="126">
        <f t="shared" si="33"/>
        <v>55.517575695735999</v>
      </c>
      <c r="AS31" s="126">
        <f t="shared" si="33"/>
        <v>0</v>
      </c>
      <c r="AT31" s="126">
        <f t="shared" ref="AT31:AZ32" si="34">$E31*AT$4</f>
        <v>0</v>
      </c>
      <c r="AU31" s="126">
        <f t="shared" si="34"/>
        <v>0.55517575695735999</v>
      </c>
      <c r="AV31" s="126">
        <f t="shared" si="34"/>
        <v>1.11035151391472</v>
      </c>
      <c r="AW31" s="126">
        <f t="shared" si="34"/>
        <v>0</v>
      </c>
      <c r="AX31" s="126">
        <f t="shared" si="34"/>
        <v>55.517575695735999</v>
      </c>
      <c r="AY31" s="126">
        <f t="shared" si="34"/>
        <v>0</v>
      </c>
      <c r="AZ31" s="126">
        <f t="shared" si="34"/>
        <v>0.55517575695735999</v>
      </c>
      <c r="BA31" s="51">
        <f>SUMPRODUCT(F31:AZ31,'Ocenění položek'!$C$54:$AW$54)</f>
        <v>0</v>
      </c>
      <c r="BB31" s="51">
        <f>SUMPRODUCT(F31:AZ31,'Ocenění položek'!$C$55:$AW$55)</f>
        <v>85.156188656661627</v>
      </c>
      <c r="CA31" s="123"/>
    </row>
    <row r="32" spans="1:79" x14ac:dyDescent="0.25">
      <c r="A32" s="6" t="s">
        <v>66</v>
      </c>
      <c r="B32" s="3">
        <v>2</v>
      </c>
      <c r="C32" s="2">
        <v>4</v>
      </c>
      <c r="D32" s="2">
        <v>4</v>
      </c>
      <c r="E32" s="3">
        <f>(B32+(3*B32^0.5*2.8))*D32</f>
        <v>55.517575695735999</v>
      </c>
      <c r="F32" s="126">
        <f t="shared" si="30"/>
        <v>55.517575695735999</v>
      </c>
      <c r="G32" s="126">
        <f t="shared" si="30"/>
        <v>0</v>
      </c>
      <c r="H32" s="126">
        <f t="shared" si="30"/>
        <v>13.879393923934</v>
      </c>
      <c r="I32" s="126">
        <f t="shared" si="30"/>
        <v>0</v>
      </c>
      <c r="J32" s="126">
        <f t="shared" si="30"/>
        <v>5.5517575695736001</v>
      </c>
      <c r="K32" s="126">
        <f t="shared" si="30"/>
        <v>0</v>
      </c>
      <c r="L32" s="126">
        <f t="shared" si="30"/>
        <v>11.1035151391472</v>
      </c>
      <c r="M32" s="126">
        <f t="shared" si="30"/>
        <v>0</v>
      </c>
      <c r="N32" s="126">
        <f t="shared" si="30"/>
        <v>0</v>
      </c>
      <c r="O32" s="126">
        <f t="shared" si="30"/>
        <v>55.517575695735999</v>
      </c>
      <c r="P32" s="126">
        <f t="shared" si="31"/>
        <v>0</v>
      </c>
      <c r="Q32" s="126">
        <f t="shared" si="31"/>
        <v>55.517575695735999</v>
      </c>
      <c r="R32" s="126">
        <f t="shared" si="31"/>
        <v>0</v>
      </c>
      <c r="S32" s="126">
        <f t="shared" si="31"/>
        <v>0</v>
      </c>
      <c r="T32" s="126">
        <f t="shared" si="31"/>
        <v>5.5517575695736001</v>
      </c>
      <c r="U32" s="126">
        <f t="shared" si="31"/>
        <v>0</v>
      </c>
      <c r="V32" s="126">
        <f t="shared" si="31"/>
        <v>5.5517575695736001</v>
      </c>
      <c r="W32" s="126">
        <f t="shared" si="31"/>
        <v>0</v>
      </c>
      <c r="X32" s="126">
        <f t="shared" si="31"/>
        <v>2.7758787847868001</v>
      </c>
      <c r="Y32" s="126">
        <f t="shared" si="31"/>
        <v>0</v>
      </c>
      <c r="Z32" s="126">
        <f t="shared" si="32"/>
        <v>0.55517575695735999</v>
      </c>
      <c r="AA32" s="126">
        <f t="shared" si="32"/>
        <v>0</v>
      </c>
      <c r="AB32" s="126">
        <f t="shared" si="32"/>
        <v>27.758787847868</v>
      </c>
      <c r="AC32" s="126">
        <f t="shared" si="32"/>
        <v>0</v>
      </c>
      <c r="AD32" s="126">
        <f t="shared" si="32"/>
        <v>55.517575695735999</v>
      </c>
      <c r="AE32" s="126">
        <f t="shared" si="32"/>
        <v>55.517575695735999</v>
      </c>
      <c r="AF32" s="126">
        <f t="shared" si="32"/>
        <v>5.5517575695736001</v>
      </c>
      <c r="AG32" s="126">
        <f t="shared" si="32"/>
        <v>0</v>
      </c>
      <c r="AH32" s="126">
        <f t="shared" si="32"/>
        <v>0</v>
      </c>
      <c r="AI32" s="126">
        <f t="shared" si="32"/>
        <v>0</v>
      </c>
      <c r="AJ32" s="126">
        <f t="shared" si="33"/>
        <v>55.517575695735999</v>
      </c>
      <c r="AK32" s="126">
        <f t="shared" si="33"/>
        <v>0</v>
      </c>
      <c r="AL32" s="126">
        <f t="shared" si="33"/>
        <v>0</v>
      </c>
      <c r="AM32" s="126">
        <f t="shared" si="33"/>
        <v>0</v>
      </c>
      <c r="AN32" s="126">
        <f t="shared" si="33"/>
        <v>0</v>
      </c>
      <c r="AO32" s="126">
        <f t="shared" si="33"/>
        <v>0</v>
      </c>
      <c r="AP32" s="126">
        <f t="shared" si="33"/>
        <v>0</v>
      </c>
      <c r="AQ32" s="126">
        <f t="shared" si="33"/>
        <v>0</v>
      </c>
      <c r="AR32" s="126">
        <f t="shared" si="33"/>
        <v>55.517575695735999</v>
      </c>
      <c r="AS32" s="126">
        <f t="shared" si="33"/>
        <v>0</v>
      </c>
      <c r="AT32" s="126">
        <f t="shared" si="34"/>
        <v>0</v>
      </c>
      <c r="AU32" s="126">
        <f t="shared" si="34"/>
        <v>0.55517575695735999</v>
      </c>
      <c r="AV32" s="126">
        <f t="shared" si="34"/>
        <v>1.11035151391472</v>
      </c>
      <c r="AW32" s="126">
        <f t="shared" si="34"/>
        <v>0</v>
      </c>
      <c r="AX32" s="126">
        <f t="shared" si="34"/>
        <v>55.517575695735999</v>
      </c>
      <c r="AY32" s="126">
        <f t="shared" si="34"/>
        <v>0</v>
      </c>
      <c r="AZ32" s="126">
        <f t="shared" si="34"/>
        <v>0.55517575695735999</v>
      </c>
      <c r="BA32" s="51">
        <f>SUMPRODUCT(F32:AZ32,'Ocenění položek'!$C$54:$AW$54)</f>
        <v>0</v>
      </c>
      <c r="BB32" s="51">
        <f>SUMPRODUCT(F32:AZ32,'Ocenění položek'!$C$55:$AW$55)</f>
        <v>85.156188656661627</v>
      </c>
      <c r="CA32" s="123"/>
    </row>
    <row r="33" spans="1:79" ht="30" x14ac:dyDescent="0.25">
      <c r="A33" s="6" t="s">
        <v>67</v>
      </c>
      <c r="B33" s="3">
        <v>10</v>
      </c>
      <c r="C33" s="2">
        <v>1</v>
      </c>
      <c r="D33" s="2">
        <v>1</v>
      </c>
      <c r="E33" s="3">
        <f t="shared" si="5"/>
        <v>45.417509793885849</v>
      </c>
      <c r="F33" s="121">
        <f t="shared" ref="F33:O44" si="35">$E33*F$3</f>
        <v>11.354377448471462</v>
      </c>
      <c r="G33" s="121">
        <f t="shared" si="35"/>
        <v>0</v>
      </c>
      <c r="H33" s="121">
        <f t="shared" si="35"/>
        <v>4.5417509793885849</v>
      </c>
      <c r="I33" s="121">
        <f t="shared" si="35"/>
        <v>0</v>
      </c>
      <c r="J33" s="121">
        <f t="shared" si="35"/>
        <v>4.5417509793885849</v>
      </c>
      <c r="K33" s="121">
        <f t="shared" si="35"/>
        <v>0</v>
      </c>
      <c r="L33" s="121">
        <f t="shared" si="35"/>
        <v>9.0835019587771697</v>
      </c>
      <c r="M33" s="121">
        <f t="shared" si="35"/>
        <v>0</v>
      </c>
      <c r="N33" s="121">
        <f t="shared" si="35"/>
        <v>0</v>
      </c>
      <c r="O33" s="121">
        <f t="shared" si="35"/>
        <v>11.354377448471462</v>
      </c>
      <c r="P33" s="121">
        <f t="shared" ref="P33:Y44" si="36">$E33*P$3</f>
        <v>0</v>
      </c>
      <c r="Q33" s="121">
        <f t="shared" si="36"/>
        <v>0</v>
      </c>
      <c r="R33" s="121">
        <f t="shared" si="36"/>
        <v>0</v>
      </c>
      <c r="S33" s="121">
        <f t="shared" si="36"/>
        <v>0</v>
      </c>
      <c r="T33" s="121">
        <f t="shared" si="36"/>
        <v>4.5417509793885849</v>
      </c>
      <c r="U33" s="121">
        <f t="shared" si="36"/>
        <v>0</v>
      </c>
      <c r="V33" s="121">
        <f t="shared" si="36"/>
        <v>4.5417509793885849</v>
      </c>
      <c r="W33" s="121">
        <f t="shared" si="36"/>
        <v>0</v>
      </c>
      <c r="X33" s="121">
        <f t="shared" si="36"/>
        <v>2.2708754896942924</v>
      </c>
      <c r="Y33" s="121">
        <f t="shared" si="36"/>
        <v>0</v>
      </c>
      <c r="Z33" s="121">
        <f t="shared" ref="Z33:AI44" si="37">$E33*Z$3</f>
        <v>0.45417509793885852</v>
      </c>
      <c r="AA33" s="121">
        <f t="shared" si="37"/>
        <v>0</v>
      </c>
      <c r="AB33" s="121">
        <f t="shared" si="37"/>
        <v>0</v>
      </c>
      <c r="AC33" s="121">
        <f t="shared" si="37"/>
        <v>0</v>
      </c>
      <c r="AD33" s="121">
        <f t="shared" si="37"/>
        <v>0</v>
      </c>
      <c r="AE33" s="121">
        <f t="shared" si="37"/>
        <v>45.417509793885849</v>
      </c>
      <c r="AF33" s="121">
        <f t="shared" si="37"/>
        <v>4.5417509793885849</v>
      </c>
      <c r="AG33" s="121">
        <f t="shared" si="37"/>
        <v>0</v>
      </c>
      <c r="AH33" s="121">
        <f t="shared" si="37"/>
        <v>4.5417509793885849</v>
      </c>
      <c r="AI33" s="121">
        <f t="shared" si="37"/>
        <v>0</v>
      </c>
      <c r="AJ33" s="121">
        <f t="shared" ref="AJ33:AS44" si="38">$E33*AJ$3</f>
        <v>0</v>
      </c>
      <c r="AK33" s="121">
        <f t="shared" si="38"/>
        <v>0</v>
      </c>
      <c r="AL33" s="121">
        <f t="shared" si="38"/>
        <v>0</v>
      </c>
      <c r="AM33" s="121">
        <f t="shared" si="38"/>
        <v>0</v>
      </c>
      <c r="AN33" s="121">
        <f t="shared" si="38"/>
        <v>45.417509793885849</v>
      </c>
      <c r="AO33" s="121">
        <f t="shared" si="38"/>
        <v>0</v>
      </c>
      <c r="AP33" s="121">
        <f t="shared" si="38"/>
        <v>0.45417509793885852</v>
      </c>
      <c r="AQ33" s="121">
        <f t="shared" si="38"/>
        <v>0</v>
      </c>
      <c r="AR33" s="121">
        <f t="shared" si="38"/>
        <v>0</v>
      </c>
      <c r="AS33" s="121">
        <f t="shared" si="38"/>
        <v>0</v>
      </c>
      <c r="AT33" s="121">
        <f t="shared" ref="AT33:AZ44" si="39">$E33*AT$3</f>
        <v>0</v>
      </c>
      <c r="AU33" s="121">
        <f t="shared" si="39"/>
        <v>0.45417509793885852</v>
      </c>
      <c r="AV33" s="121">
        <f t="shared" si="39"/>
        <v>0.90835019587771704</v>
      </c>
      <c r="AW33" s="121">
        <f t="shared" si="39"/>
        <v>0</v>
      </c>
      <c r="AX33" s="121">
        <f t="shared" si="39"/>
        <v>45.417509793885849</v>
      </c>
      <c r="AY33" s="121">
        <f t="shared" si="39"/>
        <v>0</v>
      </c>
      <c r="AZ33" s="121">
        <f t="shared" si="39"/>
        <v>0.45417509793885852</v>
      </c>
      <c r="BA33" s="51">
        <f>SUMPRODUCT(F33:AZ33,'Ocenění položek'!$C$54:$AW$54)</f>
        <v>0</v>
      </c>
      <c r="BB33" s="51">
        <f>SUMPRODUCT(F33:AZ33,'Ocenění položek'!$C$55:$AW$55)</f>
        <v>33.400036702423648</v>
      </c>
      <c r="CA33" s="123"/>
    </row>
    <row r="34" spans="1:79" ht="30" x14ac:dyDescent="0.25">
      <c r="A34" s="6" t="s">
        <v>68</v>
      </c>
      <c r="B34" s="3">
        <v>15</v>
      </c>
      <c r="C34" s="2">
        <v>2</v>
      </c>
      <c r="D34" s="2">
        <v>2</v>
      </c>
      <c r="E34" s="3">
        <f t="shared" si="5"/>
        <v>116.75482695504614</v>
      </c>
      <c r="F34" s="121">
        <f t="shared" si="35"/>
        <v>29.188706738761535</v>
      </c>
      <c r="G34" s="121">
        <f t="shared" si="35"/>
        <v>0</v>
      </c>
      <c r="H34" s="121">
        <f t="shared" si="35"/>
        <v>11.675482695504614</v>
      </c>
      <c r="I34" s="121">
        <f t="shared" si="35"/>
        <v>0</v>
      </c>
      <c r="J34" s="121">
        <f t="shared" si="35"/>
        <v>11.675482695504614</v>
      </c>
      <c r="K34" s="121">
        <f t="shared" si="35"/>
        <v>0</v>
      </c>
      <c r="L34" s="121">
        <f t="shared" si="35"/>
        <v>23.350965391009229</v>
      </c>
      <c r="M34" s="121">
        <f t="shared" si="35"/>
        <v>0</v>
      </c>
      <c r="N34" s="121">
        <f t="shared" si="35"/>
        <v>0</v>
      </c>
      <c r="O34" s="121">
        <f t="shared" si="35"/>
        <v>29.188706738761535</v>
      </c>
      <c r="P34" s="121">
        <f t="shared" si="36"/>
        <v>0</v>
      </c>
      <c r="Q34" s="121">
        <f t="shared" si="36"/>
        <v>0</v>
      </c>
      <c r="R34" s="121">
        <f t="shared" si="36"/>
        <v>0</v>
      </c>
      <c r="S34" s="121">
        <f t="shared" si="36"/>
        <v>0</v>
      </c>
      <c r="T34" s="121">
        <f t="shared" si="36"/>
        <v>11.675482695504614</v>
      </c>
      <c r="U34" s="121">
        <f t="shared" si="36"/>
        <v>0</v>
      </c>
      <c r="V34" s="121">
        <f t="shared" si="36"/>
        <v>11.675482695504614</v>
      </c>
      <c r="W34" s="121">
        <f t="shared" si="36"/>
        <v>0</v>
      </c>
      <c r="X34" s="121">
        <f t="shared" si="36"/>
        <v>5.8377413477523072</v>
      </c>
      <c r="Y34" s="121">
        <f t="shared" si="36"/>
        <v>0</v>
      </c>
      <c r="Z34" s="121">
        <f t="shared" si="37"/>
        <v>1.1675482695504615</v>
      </c>
      <c r="AA34" s="121">
        <f t="shared" si="37"/>
        <v>0</v>
      </c>
      <c r="AB34" s="121">
        <f t="shared" si="37"/>
        <v>0</v>
      </c>
      <c r="AC34" s="121">
        <f t="shared" si="37"/>
        <v>0</v>
      </c>
      <c r="AD34" s="121">
        <f t="shared" si="37"/>
        <v>0</v>
      </c>
      <c r="AE34" s="121">
        <f t="shared" si="37"/>
        <v>116.75482695504614</v>
      </c>
      <c r="AF34" s="121">
        <f t="shared" si="37"/>
        <v>11.675482695504614</v>
      </c>
      <c r="AG34" s="121">
        <f t="shared" si="37"/>
        <v>0</v>
      </c>
      <c r="AH34" s="121">
        <f t="shared" si="37"/>
        <v>11.675482695504614</v>
      </c>
      <c r="AI34" s="121">
        <f t="shared" si="37"/>
        <v>0</v>
      </c>
      <c r="AJ34" s="121">
        <f t="shared" si="38"/>
        <v>0</v>
      </c>
      <c r="AK34" s="121">
        <f t="shared" si="38"/>
        <v>0</v>
      </c>
      <c r="AL34" s="121">
        <f t="shared" si="38"/>
        <v>0</v>
      </c>
      <c r="AM34" s="121">
        <f t="shared" si="38"/>
        <v>0</v>
      </c>
      <c r="AN34" s="121">
        <f t="shared" si="38"/>
        <v>116.75482695504614</v>
      </c>
      <c r="AO34" s="121">
        <f t="shared" si="38"/>
        <v>0</v>
      </c>
      <c r="AP34" s="121">
        <f t="shared" si="38"/>
        <v>1.1675482695504615</v>
      </c>
      <c r="AQ34" s="121">
        <f t="shared" si="38"/>
        <v>0</v>
      </c>
      <c r="AR34" s="121">
        <f t="shared" si="38"/>
        <v>0</v>
      </c>
      <c r="AS34" s="121">
        <f t="shared" si="38"/>
        <v>0</v>
      </c>
      <c r="AT34" s="121">
        <f t="shared" si="39"/>
        <v>0</v>
      </c>
      <c r="AU34" s="121">
        <f t="shared" si="39"/>
        <v>1.1675482695504615</v>
      </c>
      <c r="AV34" s="121">
        <f t="shared" si="39"/>
        <v>2.3350965391009231</v>
      </c>
      <c r="AW34" s="121">
        <f t="shared" si="39"/>
        <v>0</v>
      </c>
      <c r="AX34" s="121">
        <f t="shared" si="39"/>
        <v>116.75482695504614</v>
      </c>
      <c r="AY34" s="121">
        <f t="shared" si="39"/>
        <v>0</v>
      </c>
      <c r="AZ34" s="121">
        <f t="shared" si="39"/>
        <v>1.1675482695504615</v>
      </c>
      <c r="BA34" s="51">
        <f>SUMPRODUCT(F34:AZ34,'Ocenění položek'!$C$54:$AW$54)</f>
        <v>0</v>
      </c>
      <c r="BB34" s="51">
        <f>SUMPRODUCT(F34:AZ34,'Ocenění položek'!$C$55:$AW$55)</f>
        <v>85.861499742740932</v>
      </c>
      <c r="CA34" s="123"/>
    </row>
    <row r="35" spans="1:79" ht="30" x14ac:dyDescent="0.25">
      <c r="A35" s="6" t="s">
        <v>69</v>
      </c>
      <c r="B35" s="3">
        <v>26</v>
      </c>
      <c r="C35" s="2">
        <v>1</v>
      </c>
      <c r="D35" s="2">
        <v>1</v>
      </c>
      <c r="E35" s="3">
        <f t="shared" si="5"/>
        <v>83.109018552239178</v>
      </c>
      <c r="F35" s="121">
        <f t="shared" si="35"/>
        <v>20.777254638059794</v>
      </c>
      <c r="G35" s="121">
        <f t="shared" si="35"/>
        <v>0</v>
      </c>
      <c r="H35" s="121">
        <f t="shared" si="35"/>
        <v>8.3109018552239178</v>
      </c>
      <c r="I35" s="121">
        <f t="shared" si="35"/>
        <v>0</v>
      </c>
      <c r="J35" s="121">
        <f t="shared" si="35"/>
        <v>8.3109018552239178</v>
      </c>
      <c r="K35" s="121">
        <f t="shared" si="35"/>
        <v>0</v>
      </c>
      <c r="L35" s="121">
        <f t="shared" si="35"/>
        <v>16.621803710447836</v>
      </c>
      <c r="M35" s="121">
        <f t="shared" si="35"/>
        <v>0</v>
      </c>
      <c r="N35" s="121">
        <f t="shared" si="35"/>
        <v>0</v>
      </c>
      <c r="O35" s="121">
        <f t="shared" si="35"/>
        <v>20.777254638059794</v>
      </c>
      <c r="P35" s="121">
        <f t="shared" si="36"/>
        <v>0</v>
      </c>
      <c r="Q35" s="121">
        <f t="shared" si="36"/>
        <v>0</v>
      </c>
      <c r="R35" s="121">
        <f t="shared" si="36"/>
        <v>0</v>
      </c>
      <c r="S35" s="121">
        <f t="shared" si="36"/>
        <v>0</v>
      </c>
      <c r="T35" s="121">
        <f t="shared" si="36"/>
        <v>8.3109018552239178</v>
      </c>
      <c r="U35" s="121">
        <f t="shared" si="36"/>
        <v>0</v>
      </c>
      <c r="V35" s="121">
        <f t="shared" si="36"/>
        <v>8.3109018552239178</v>
      </c>
      <c r="W35" s="121">
        <f t="shared" si="36"/>
        <v>0</v>
      </c>
      <c r="X35" s="121">
        <f t="shared" si="36"/>
        <v>4.1554509276119589</v>
      </c>
      <c r="Y35" s="121">
        <f t="shared" si="36"/>
        <v>0</v>
      </c>
      <c r="Z35" s="121">
        <f t="shared" si="37"/>
        <v>0.83109018552239178</v>
      </c>
      <c r="AA35" s="121">
        <f t="shared" si="37"/>
        <v>0</v>
      </c>
      <c r="AB35" s="121">
        <f t="shared" si="37"/>
        <v>0</v>
      </c>
      <c r="AC35" s="121">
        <f t="shared" si="37"/>
        <v>0</v>
      </c>
      <c r="AD35" s="121">
        <f t="shared" si="37"/>
        <v>0</v>
      </c>
      <c r="AE35" s="121">
        <f t="shared" si="37"/>
        <v>83.109018552239178</v>
      </c>
      <c r="AF35" s="121">
        <f t="shared" si="37"/>
        <v>8.3109018552239178</v>
      </c>
      <c r="AG35" s="121">
        <f t="shared" si="37"/>
        <v>0</v>
      </c>
      <c r="AH35" s="121">
        <f t="shared" si="37"/>
        <v>8.3109018552239178</v>
      </c>
      <c r="AI35" s="121">
        <f t="shared" si="37"/>
        <v>0</v>
      </c>
      <c r="AJ35" s="121">
        <f t="shared" si="38"/>
        <v>0</v>
      </c>
      <c r="AK35" s="121">
        <f t="shared" si="38"/>
        <v>0</v>
      </c>
      <c r="AL35" s="121">
        <f t="shared" si="38"/>
        <v>0</v>
      </c>
      <c r="AM35" s="121">
        <f t="shared" si="38"/>
        <v>0</v>
      </c>
      <c r="AN35" s="121">
        <f t="shared" si="38"/>
        <v>83.109018552239178</v>
      </c>
      <c r="AO35" s="121">
        <f t="shared" si="38"/>
        <v>0</v>
      </c>
      <c r="AP35" s="121">
        <f t="shared" si="38"/>
        <v>0.83109018552239178</v>
      </c>
      <c r="AQ35" s="121">
        <f t="shared" si="38"/>
        <v>0</v>
      </c>
      <c r="AR35" s="121">
        <f t="shared" si="38"/>
        <v>0</v>
      </c>
      <c r="AS35" s="121">
        <f t="shared" si="38"/>
        <v>0</v>
      </c>
      <c r="AT35" s="121">
        <f t="shared" si="39"/>
        <v>0</v>
      </c>
      <c r="AU35" s="121">
        <f t="shared" si="39"/>
        <v>0.83109018552239178</v>
      </c>
      <c r="AV35" s="121">
        <f t="shared" si="39"/>
        <v>1.6621803710447836</v>
      </c>
      <c r="AW35" s="121">
        <f t="shared" si="39"/>
        <v>0</v>
      </c>
      <c r="AX35" s="121">
        <f t="shared" si="39"/>
        <v>83.109018552239178</v>
      </c>
      <c r="AY35" s="121">
        <f t="shared" si="39"/>
        <v>0</v>
      </c>
      <c r="AZ35" s="121">
        <f t="shared" si="39"/>
        <v>0.83109018552239178</v>
      </c>
      <c r="BA35" s="51">
        <f>SUMPRODUCT(F35:AZ35,'Ocenění položek'!$C$54:$AW$54)</f>
        <v>0</v>
      </c>
      <c r="BB35" s="51">
        <f>SUMPRODUCT(F35:AZ35,'Ocenění položek'!$C$55:$AW$55)</f>
        <v>61.118372243316692</v>
      </c>
      <c r="CA35" s="123"/>
    </row>
    <row r="36" spans="1:79" ht="30" x14ac:dyDescent="0.25">
      <c r="A36" s="6" t="s">
        <v>67</v>
      </c>
      <c r="B36" s="3">
        <v>10</v>
      </c>
      <c r="C36" s="2">
        <v>1</v>
      </c>
      <c r="D36" s="2">
        <v>1</v>
      </c>
      <c r="E36" s="3">
        <f t="shared" si="5"/>
        <v>45.417509793885849</v>
      </c>
      <c r="F36" s="121">
        <f t="shared" si="35"/>
        <v>11.354377448471462</v>
      </c>
      <c r="G36" s="121">
        <f t="shared" si="35"/>
        <v>0</v>
      </c>
      <c r="H36" s="121">
        <f t="shared" si="35"/>
        <v>4.5417509793885849</v>
      </c>
      <c r="I36" s="121">
        <f t="shared" si="35"/>
        <v>0</v>
      </c>
      <c r="J36" s="121">
        <f t="shared" si="35"/>
        <v>4.5417509793885849</v>
      </c>
      <c r="K36" s="121">
        <f t="shared" si="35"/>
        <v>0</v>
      </c>
      <c r="L36" s="121">
        <f t="shared" si="35"/>
        <v>9.0835019587771697</v>
      </c>
      <c r="M36" s="121">
        <f t="shared" si="35"/>
        <v>0</v>
      </c>
      <c r="N36" s="121">
        <f t="shared" si="35"/>
        <v>0</v>
      </c>
      <c r="O36" s="121">
        <f t="shared" si="35"/>
        <v>11.354377448471462</v>
      </c>
      <c r="P36" s="121">
        <f t="shared" si="36"/>
        <v>0</v>
      </c>
      <c r="Q36" s="121">
        <f t="shared" si="36"/>
        <v>0</v>
      </c>
      <c r="R36" s="121">
        <f t="shared" si="36"/>
        <v>0</v>
      </c>
      <c r="S36" s="121">
        <f t="shared" si="36"/>
        <v>0</v>
      </c>
      <c r="T36" s="121">
        <f t="shared" si="36"/>
        <v>4.5417509793885849</v>
      </c>
      <c r="U36" s="121">
        <f t="shared" si="36"/>
        <v>0</v>
      </c>
      <c r="V36" s="121">
        <f t="shared" si="36"/>
        <v>4.5417509793885849</v>
      </c>
      <c r="W36" s="121">
        <f t="shared" si="36"/>
        <v>0</v>
      </c>
      <c r="X36" s="121">
        <f t="shared" si="36"/>
        <v>2.2708754896942924</v>
      </c>
      <c r="Y36" s="121">
        <f t="shared" si="36"/>
        <v>0</v>
      </c>
      <c r="Z36" s="121">
        <f t="shared" si="37"/>
        <v>0.45417509793885852</v>
      </c>
      <c r="AA36" s="121">
        <f t="shared" si="37"/>
        <v>0</v>
      </c>
      <c r="AB36" s="121">
        <f t="shared" si="37"/>
        <v>0</v>
      </c>
      <c r="AC36" s="121">
        <f t="shared" si="37"/>
        <v>0</v>
      </c>
      <c r="AD36" s="121">
        <f t="shared" si="37"/>
        <v>0</v>
      </c>
      <c r="AE36" s="121">
        <f t="shared" si="37"/>
        <v>45.417509793885849</v>
      </c>
      <c r="AF36" s="121">
        <f t="shared" si="37"/>
        <v>4.5417509793885849</v>
      </c>
      <c r="AG36" s="121">
        <f t="shared" si="37"/>
        <v>0</v>
      </c>
      <c r="AH36" s="121">
        <f t="shared" si="37"/>
        <v>4.5417509793885849</v>
      </c>
      <c r="AI36" s="121">
        <f t="shared" si="37"/>
        <v>0</v>
      </c>
      <c r="AJ36" s="121">
        <f t="shared" si="38"/>
        <v>0</v>
      </c>
      <c r="AK36" s="121">
        <f t="shared" si="38"/>
        <v>0</v>
      </c>
      <c r="AL36" s="121">
        <f t="shared" si="38"/>
        <v>0</v>
      </c>
      <c r="AM36" s="121">
        <f t="shared" si="38"/>
        <v>0</v>
      </c>
      <c r="AN36" s="121">
        <f t="shared" si="38"/>
        <v>45.417509793885849</v>
      </c>
      <c r="AO36" s="121">
        <f t="shared" si="38"/>
        <v>0</v>
      </c>
      <c r="AP36" s="121">
        <f t="shared" si="38"/>
        <v>0.45417509793885852</v>
      </c>
      <c r="AQ36" s="121">
        <f t="shared" si="38"/>
        <v>0</v>
      </c>
      <c r="AR36" s="121">
        <f t="shared" si="38"/>
        <v>0</v>
      </c>
      <c r="AS36" s="121">
        <f t="shared" si="38"/>
        <v>0</v>
      </c>
      <c r="AT36" s="121">
        <f t="shared" si="39"/>
        <v>0</v>
      </c>
      <c r="AU36" s="121">
        <f t="shared" si="39"/>
        <v>0.45417509793885852</v>
      </c>
      <c r="AV36" s="121">
        <f t="shared" si="39"/>
        <v>0.90835019587771704</v>
      </c>
      <c r="AW36" s="121">
        <f t="shared" si="39"/>
        <v>0</v>
      </c>
      <c r="AX36" s="121">
        <f t="shared" si="39"/>
        <v>45.417509793885849</v>
      </c>
      <c r="AY36" s="121">
        <f t="shared" si="39"/>
        <v>0</v>
      </c>
      <c r="AZ36" s="121">
        <f t="shared" si="39"/>
        <v>0.45417509793885852</v>
      </c>
      <c r="BA36" s="51">
        <f>SUMPRODUCT(F36:AZ36,'Ocenění položek'!$C$54:$AW$54)</f>
        <v>0</v>
      </c>
      <c r="BB36" s="51">
        <f>SUMPRODUCT(F36:AZ36,'Ocenění položek'!$C$55:$AW$55)</f>
        <v>33.400036702423648</v>
      </c>
      <c r="CA36" s="123"/>
    </row>
    <row r="37" spans="1:79" ht="30" x14ac:dyDescent="0.25">
      <c r="A37" s="6" t="s">
        <v>68</v>
      </c>
      <c r="B37" s="3">
        <v>15</v>
      </c>
      <c r="C37" s="2">
        <v>2</v>
      </c>
      <c r="D37" s="2">
        <v>2</v>
      </c>
      <c r="E37" s="3">
        <f t="shared" si="5"/>
        <v>116.75482695504614</v>
      </c>
      <c r="F37" s="121">
        <f t="shared" si="35"/>
        <v>29.188706738761535</v>
      </c>
      <c r="G37" s="121">
        <f t="shared" si="35"/>
        <v>0</v>
      </c>
      <c r="H37" s="121">
        <f t="shared" si="35"/>
        <v>11.675482695504614</v>
      </c>
      <c r="I37" s="121">
        <f t="shared" si="35"/>
        <v>0</v>
      </c>
      <c r="J37" s="121">
        <f t="shared" si="35"/>
        <v>11.675482695504614</v>
      </c>
      <c r="K37" s="121">
        <f t="shared" si="35"/>
        <v>0</v>
      </c>
      <c r="L37" s="121">
        <f t="shared" si="35"/>
        <v>23.350965391009229</v>
      </c>
      <c r="M37" s="121">
        <f t="shared" si="35"/>
        <v>0</v>
      </c>
      <c r="N37" s="121">
        <f t="shared" si="35"/>
        <v>0</v>
      </c>
      <c r="O37" s="121">
        <f t="shared" si="35"/>
        <v>29.188706738761535</v>
      </c>
      <c r="P37" s="121">
        <f t="shared" si="36"/>
        <v>0</v>
      </c>
      <c r="Q37" s="121">
        <f t="shared" si="36"/>
        <v>0</v>
      </c>
      <c r="R37" s="121">
        <f t="shared" si="36"/>
        <v>0</v>
      </c>
      <c r="S37" s="121">
        <f t="shared" si="36"/>
        <v>0</v>
      </c>
      <c r="T37" s="121">
        <f t="shared" si="36"/>
        <v>11.675482695504614</v>
      </c>
      <c r="U37" s="121">
        <f t="shared" si="36"/>
        <v>0</v>
      </c>
      <c r="V37" s="121">
        <f t="shared" si="36"/>
        <v>11.675482695504614</v>
      </c>
      <c r="W37" s="121">
        <f t="shared" si="36"/>
        <v>0</v>
      </c>
      <c r="X37" s="121">
        <f t="shared" si="36"/>
        <v>5.8377413477523072</v>
      </c>
      <c r="Y37" s="121">
        <f t="shared" si="36"/>
        <v>0</v>
      </c>
      <c r="Z37" s="121">
        <f t="shared" si="37"/>
        <v>1.1675482695504615</v>
      </c>
      <c r="AA37" s="121">
        <f t="shared" si="37"/>
        <v>0</v>
      </c>
      <c r="AB37" s="121">
        <f t="shared" si="37"/>
        <v>0</v>
      </c>
      <c r="AC37" s="121">
        <f t="shared" si="37"/>
        <v>0</v>
      </c>
      <c r="AD37" s="121">
        <f t="shared" si="37"/>
        <v>0</v>
      </c>
      <c r="AE37" s="121">
        <f t="shared" si="37"/>
        <v>116.75482695504614</v>
      </c>
      <c r="AF37" s="121">
        <f t="shared" si="37"/>
        <v>11.675482695504614</v>
      </c>
      <c r="AG37" s="121">
        <f t="shared" si="37"/>
        <v>0</v>
      </c>
      <c r="AH37" s="121">
        <f t="shared" si="37"/>
        <v>11.675482695504614</v>
      </c>
      <c r="AI37" s="121">
        <f t="shared" si="37"/>
        <v>0</v>
      </c>
      <c r="AJ37" s="121">
        <f t="shared" si="38"/>
        <v>0</v>
      </c>
      <c r="AK37" s="121">
        <f t="shared" si="38"/>
        <v>0</v>
      </c>
      <c r="AL37" s="121">
        <f t="shared" si="38"/>
        <v>0</v>
      </c>
      <c r="AM37" s="121">
        <f t="shared" si="38"/>
        <v>0</v>
      </c>
      <c r="AN37" s="121">
        <f t="shared" si="38"/>
        <v>116.75482695504614</v>
      </c>
      <c r="AO37" s="121">
        <f t="shared" si="38"/>
        <v>0</v>
      </c>
      <c r="AP37" s="121">
        <f t="shared" si="38"/>
        <v>1.1675482695504615</v>
      </c>
      <c r="AQ37" s="121">
        <f t="shared" si="38"/>
        <v>0</v>
      </c>
      <c r="AR37" s="121">
        <f t="shared" si="38"/>
        <v>0</v>
      </c>
      <c r="AS37" s="121">
        <f t="shared" si="38"/>
        <v>0</v>
      </c>
      <c r="AT37" s="121">
        <f t="shared" si="39"/>
        <v>0</v>
      </c>
      <c r="AU37" s="121">
        <f t="shared" si="39"/>
        <v>1.1675482695504615</v>
      </c>
      <c r="AV37" s="121">
        <f t="shared" si="39"/>
        <v>2.3350965391009231</v>
      </c>
      <c r="AW37" s="121">
        <f t="shared" si="39"/>
        <v>0</v>
      </c>
      <c r="AX37" s="121">
        <f t="shared" si="39"/>
        <v>116.75482695504614</v>
      </c>
      <c r="AY37" s="121">
        <f t="shared" si="39"/>
        <v>0</v>
      </c>
      <c r="AZ37" s="121">
        <f t="shared" si="39"/>
        <v>1.1675482695504615</v>
      </c>
      <c r="BA37" s="51">
        <f>SUMPRODUCT(F37:AZ37,'Ocenění položek'!$C$54:$AW$54)</f>
        <v>0</v>
      </c>
      <c r="BB37" s="51">
        <f>SUMPRODUCT(F37:AZ37,'Ocenění položek'!$C$55:$AW$55)</f>
        <v>85.861499742740932</v>
      </c>
      <c r="CA37" s="123"/>
    </row>
    <row r="38" spans="1:79" ht="30" x14ac:dyDescent="0.25">
      <c r="A38" s="6" t="s">
        <v>69</v>
      </c>
      <c r="B38" s="3">
        <v>26</v>
      </c>
      <c r="C38" s="2">
        <v>1</v>
      </c>
      <c r="D38" s="2">
        <v>1</v>
      </c>
      <c r="E38" s="3">
        <f t="shared" si="5"/>
        <v>83.109018552239178</v>
      </c>
      <c r="F38" s="121">
        <f t="shared" si="35"/>
        <v>20.777254638059794</v>
      </c>
      <c r="G38" s="121">
        <f t="shared" si="35"/>
        <v>0</v>
      </c>
      <c r="H38" s="121">
        <f t="shared" si="35"/>
        <v>8.3109018552239178</v>
      </c>
      <c r="I38" s="121">
        <f t="shared" si="35"/>
        <v>0</v>
      </c>
      <c r="J38" s="121">
        <f t="shared" si="35"/>
        <v>8.3109018552239178</v>
      </c>
      <c r="K38" s="121">
        <f t="shared" si="35"/>
        <v>0</v>
      </c>
      <c r="L38" s="121">
        <f t="shared" si="35"/>
        <v>16.621803710447836</v>
      </c>
      <c r="M38" s="121">
        <f t="shared" si="35"/>
        <v>0</v>
      </c>
      <c r="N38" s="121">
        <f t="shared" si="35"/>
        <v>0</v>
      </c>
      <c r="O38" s="121">
        <f t="shared" si="35"/>
        <v>20.777254638059794</v>
      </c>
      <c r="P38" s="121">
        <f t="shared" si="36"/>
        <v>0</v>
      </c>
      <c r="Q38" s="121">
        <f t="shared" si="36"/>
        <v>0</v>
      </c>
      <c r="R38" s="121">
        <f t="shared" si="36"/>
        <v>0</v>
      </c>
      <c r="S38" s="121">
        <f t="shared" si="36"/>
        <v>0</v>
      </c>
      <c r="T38" s="121">
        <f t="shared" si="36"/>
        <v>8.3109018552239178</v>
      </c>
      <c r="U38" s="121">
        <f t="shared" si="36"/>
        <v>0</v>
      </c>
      <c r="V38" s="121">
        <f t="shared" si="36"/>
        <v>8.3109018552239178</v>
      </c>
      <c r="W38" s="121">
        <f t="shared" si="36"/>
        <v>0</v>
      </c>
      <c r="X38" s="121">
        <f t="shared" si="36"/>
        <v>4.1554509276119589</v>
      </c>
      <c r="Y38" s="121">
        <f t="shared" si="36"/>
        <v>0</v>
      </c>
      <c r="Z38" s="121">
        <f t="shared" si="37"/>
        <v>0.83109018552239178</v>
      </c>
      <c r="AA38" s="121">
        <f t="shared" si="37"/>
        <v>0</v>
      </c>
      <c r="AB38" s="121">
        <f t="shared" si="37"/>
        <v>0</v>
      </c>
      <c r="AC38" s="121">
        <f t="shared" si="37"/>
        <v>0</v>
      </c>
      <c r="AD38" s="121">
        <f t="shared" si="37"/>
        <v>0</v>
      </c>
      <c r="AE38" s="121">
        <f t="shared" si="37"/>
        <v>83.109018552239178</v>
      </c>
      <c r="AF38" s="121">
        <f t="shared" si="37"/>
        <v>8.3109018552239178</v>
      </c>
      <c r="AG38" s="121">
        <f t="shared" si="37"/>
        <v>0</v>
      </c>
      <c r="AH38" s="121">
        <f t="shared" si="37"/>
        <v>8.3109018552239178</v>
      </c>
      <c r="AI38" s="121">
        <f t="shared" si="37"/>
        <v>0</v>
      </c>
      <c r="AJ38" s="121">
        <f t="shared" si="38"/>
        <v>0</v>
      </c>
      <c r="AK38" s="121">
        <f t="shared" si="38"/>
        <v>0</v>
      </c>
      <c r="AL38" s="121">
        <f t="shared" si="38"/>
        <v>0</v>
      </c>
      <c r="AM38" s="121">
        <f t="shared" si="38"/>
        <v>0</v>
      </c>
      <c r="AN38" s="121">
        <f t="shared" si="38"/>
        <v>83.109018552239178</v>
      </c>
      <c r="AO38" s="121">
        <f t="shared" si="38"/>
        <v>0</v>
      </c>
      <c r="AP38" s="121">
        <f t="shared" si="38"/>
        <v>0.83109018552239178</v>
      </c>
      <c r="AQ38" s="121">
        <f t="shared" si="38"/>
        <v>0</v>
      </c>
      <c r="AR38" s="121">
        <f t="shared" si="38"/>
        <v>0</v>
      </c>
      <c r="AS38" s="121">
        <f t="shared" si="38"/>
        <v>0</v>
      </c>
      <c r="AT38" s="121">
        <f t="shared" si="39"/>
        <v>0</v>
      </c>
      <c r="AU38" s="121">
        <f t="shared" si="39"/>
        <v>0.83109018552239178</v>
      </c>
      <c r="AV38" s="121">
        <f t="shared" si="39"/>
        <v>1.6621803710447836</v>
      </c>
      <c r="AW38" s="121">
        <f t="shared" si="39"/>
        <v>0</v>
      </c>
      <c r="AX38" s="121">
        <f t="shared" si="39"/>
        <v>83.109018552239178</v>
      </c>
      <c r="AY38" s="121">
        <f t="shared" si="39"/>
        <v>0</v>
      </c>
      <c r="AZ38" s="121">
        <f t="shared" si="39"/>
        <v>0.83109018552239178</v>
      </c>
      <c r="BA38" s="51">
        <f>SUMPRODUCT(F38:AZ38,'Ocenění položek'!$C$54:$AW$54)</f>
        <v>0</v>
      </c>
      <c r="BB38" s="51">
        <f>SUMPRODUCT(F38:AZ38,'Ocenění položek'!$C$55:$AW$55)</f>
        <v>61.118372243316692</v>
      </c>
      <c r="CA38" s="123"/>
    </row>
    <row r="39" spans="1:79" x14ac:dyDescent="0.25">
      <c r="A39" s="7" t="s">
        <v>70</v>
      </c>
      <c r="B39" s="3">
        <v>41</v>
      </c>
      <c r="C39" s="2">
        <v>1</v>
      </c>
      <c r="D39" s="2">
        <v>0</v>
      </c>
      <c r="E39" s="3">
        <f t="shared" si="5"/>
        <v>0</v>
      </c>
      <c r="F39" s="121">
        <f t="shared" si="35"/>
        <v>0</v>
      </c>
      <c r="G39" s="121">
        <f t="shared" si="35"/>
        <v>0</v>
      </c>
      <c r="H39" s="121">
        <f t="shared" si="35"/>
        <v>0</v>
      </c>
      <c r="I39" s="121">
        <f t="shared" si="35"/>
        <v>0</v>
      </c>
      <c r="J39" s="121">
        <f t="shared" si="35"/>
        <v>0</v>
      </c>
      <c r="K39" s="121">
        <f t="shared" si="35"/>
        <v>0</v>
      </c>
      <c r="L39" s="121">
        <f t="shared" si="35"/>
        <v>0</v>
      </c>
      <c r="M39" s="121">
        <f t="shared" si="35"/>
        <v>0</v>
      </c>
      <c r="N39" s="121">
        <f t="shared" si="35"/>
        <v>0</v>
      </c>
      <c r="O39" s="121">
        <f t="shared" si="35"/>
        <v>0</v>
      </c>
      <c r="P39" s="121">
        <f t="shared" si="36"/>
        <v>0</v>
      </c>
      <c r="Q39" s="121">
        <f t="shared" si="36"/>
        <v>0</v>
      </c>
      <c r="R39" s="121">
        <f t="shared" si="36"/>
        <v>0</v>
      </c>
      <c r="S39" s="121">
        <f t="shared" si="36"/>
        <v>0</v>
      </c>
      <c r="T39" s="121">
        <f t="shared" si="36"/>
        <v>0</v>
      </c>
      <c r="U39" s="121">
        <f t="shared" si="36"/>
        <v>0</v>
      </c>
      <c r="V39" s="121">
        <f t="shared" si="36"/>
        <v>0</v>
      </c>
      <c r="W39" s="121">
        <f t="shared" si="36"/>
        <v>0</v>
      </c>
      <c r="X39" s="121">
        <f t="shared" si="36"/>
        <v>0</v>
      </c>
      <c r="Y39" s="121">
        <f t="shared" si="36"/>
        <v>0</v>
      </c>
      <c r="Z39" s="121">
        <f t="shared" si="37"/>
        <v>0</v>
      </c>
      <c r="AA39" s="121">
        <f t="shared" si="37"/>
        <v>0</v>
      </c>
      <c r="AB39" s="121">
        <f t="shared" si="37"/>
        <v>0</v>
      </c>
      <c r="AC39" s="121">
        <f t="shared" si="37"/>
        <v>0</v>
      </c>
      <c r="AD39" s="121">
        <f t="shared" si="37"/>
        <v>0</v>
      </c>
      <c r="AE39" s="121">
        <f t="shared" si="37"/>
        <v>0</v>
      </c>
      <c r="AF39" s="121">
        <f t="shared" si="37"/>
        <v>0</v>
      </c>
      <c r="AG39" s="121">
        <f t="shared" si="37"/>
        <v>0</v>
      </c>
      <c r="AH39" s="121">
        <f t="shared" si="37"/>
        <v>0</v>
      </c>
      <c r="AI39" s="121">
        <f t="shared" si="37"/>
        <v>0</v>
      </c>
      <c r="AJ39" s="121">
        <f t="shared" si="38"/>
        <v>0</v>
      </c>
      <c r="AK39" s="121">
        <f t="shared" si="38"/>
        <v>0</v>
      </c>
      <c r="AL39" s="121">
        <f t="shared" si="38"/>
        <v>0</v>
      </c>
      <c r="AM39" s="121">
        <f t="shared" si="38"/>
        <v>0</v>
      </c>
      <c r="AN39" s="121">
        <f t="shared" si="38"/>
        <v>0</v>
      </c>
      <c r="AO39" s="121">
        <f t="shared" si="38"/>
        <v>0</v>
      </c>
      <c r="AP39" s="121">
        <f t="shared" si="38"/>
        <v>0</v>
      </c>
      <c r="AQ39" s="121">
        <f t="shared" si="38"/>
        <v>0</v>
      </c>
      <c r="AR39" s="121">
        <f t="shared" si="38"/>
        <v>0</v>
      </c>
      <c r="AS39" s="121">
        <f t="shared" si="38"/>
        <v>0</v>
      </c>
      <c r="AT39" s="121">
        <f t="shared" si="39"/>
        <v>0</v>
      </c>
      <c r="AU39" s="121">
        <f t="shared" si="39"/>
        <v>0</v>
      </c>
      <c r="AV39" s="121">
        <f t="shared" si="39"/>
        <v>0</v>
      </c>
      <c r="AW39" s="121">
        <f t="shared" si="39"/>
        <v>0</v>
      </c>
      <c r="AX39" s="121">
        <f t="shared" si="39"/>
        <v>0</v>
      </c>
      <c r="AY39" s="121">
        <f t="shared" si="39"/>
        <v>0</v>
      </c>
      <c r="AZ39" s="121">
        <f t="shared" si="39"/>
        <v>0</v>
      </c>
      <c r="BA39" s="51">
        <f>SUMPRODUCT(F39:AZ39,'Ocenění položek'!$C$54:$AW$54)</f>
        <v>0</v>
      </c>
      <c r="BB39" s="51">
        <f>SUMPRODUCT(F39:AZ39,'Ocenění položek'!$C$55:$AW$55)</f>
        <v>0</v>
      </c>
      <c r="CA39" s="123"/>
    </row>
    <row r="40" spans="1:79" x14ac:dyDescent="0.25">
      <c r="A40" s="7" t="s">
        <v>71</v>
      </c>
      <c r="B40" s="3">
        <v>23</v>
      </c>
      <c r="C40" s="2">
        <v>1</v>
      </c>
      <c r="D40" s="2">
        <v>1</v>
      </c>
      <c r="E40" s="3">
        <f t="shared" si="5"/>
        <v>76.713313061102454</v>
      </c>
      <c r="F40" s="121">
        <f t="shared" si="35"/>
        <v>19.178328265275614</v>
      </c>
      <c r="G40" s="121">
        <f t="shared" si="35"/>
        <v>0</v>
      </c>
      <c r="H40" s="121">
        <f t="shared" si="35"/>
        <v>7.6713313061102459</v>
      </c>
      <c r="I40" s="121">
        <f t="shared" si="35"/>
        <v>0</v>
      </c>
      <c r="J40" s="121">
        <f t="shared" si="35"/>
        <v>7.6713313061102459</v>
      </c>
      <c r="K40" s="121">
        <f t="shared" si="35"/>
        <v>0</v>
      </c>
      <c r="L40" s="121">
        <f t="shared" si="35"/>
        <v>15.342662612220492</v>
      </c>
      <c r="M40" s="121">
        <f t="shared" si="35"/>
        <v>0</v>
      </c>
      <c r="N40" s="121">
        <f t="shared" si="35"/>
        <v>0</v>
      </c>
      <c r="O40" s="121">
        <f t="shared" si="35"/>
        <v>19.178328265275614</v>
      </c>
      <c r="P40" s="121">
        <f t="shared" si="36"/>
        <v>0</v>
      </c>
      <c r="Q40" s="121">
        <f t="shared" si="36"/>
        <v>0</v>
      </c>
      <c r="R40" s="121">
        <f t="shared" si="36"/>
        <v>0</v>
      </c>
      <c r="S40" s="121">
        <f t="shared" si="36"/>
        <v>0</v>
      </c>
      <c r="T40" s="121">
        <f t="shared" si="36"/>
        <v>7.6713313061102459</v>
      </c>
      <c r="U40" s="121">
        <f t="shared" si="36"/>
        <v>0</v>
      </c>
      <c r="V40" s="121">
        <f t="shared" si="36"/>
        <v>7.6713313061102459</v>
      </c>
      <c r="W40" s="121">
        <f t="shared" si="36"/>
        <v>0</v>
      </c>
      <c r="X40" s="121">
        <f t="shared" si="36"/>
        <v>3.835665653055123</v>
      </c>
      <c r="Y40" s="121">
        <f t="shared" si="36"/>
        <v>0</v>
      </c>
      <c r="Z40" s="121">
        <f t="shared" si="37"/>
        <v>0.76713313061102451</v>
      </c>
      <c r="AA40" s="121">
        <f t="shared" si="37"/>
        <v>0</v>
      </c>
      <c r="AB40" s="121">
        <f t="shared" si="37"/>
        <v>0</v>
      </c>
      <c r="AC40" s="121">
        <f t="shared" si="37"/>
        <v>0</v>
      </c>
      <c r="AD40" s="121">
        <f t="shared" si="37"/>
        <v>0</v>
      </c>
      <c r="AE40" s="121">
        <f t="shared" si="37"/>
        <v>76.713313061102454</v>
      </c>
      <c r="AF40" s="121">
        <f t="shared" si="37"/>
        <v>7.6713313061102459</v>
      </c>
      <c r="AG40" s="121">
        <f t="shared" si="37"/>
        <v>0</v>
      </c>
      <c r="AH40" s="121">
        <f t="shared" si="37"/>
        <v>7.6713313061102459</v>
      </c>
      <c r="AI40" s="121">
        <f t="shared" si="37"/>
        <v>0</v>
      </c>
      <c r="AJ40" s="121">
        <f t="shared" si="38"/>
        <v>0</v>
      </c>
      <c r="AK40" s="121">
        <f t="shared" si="38"/>
        <v>0</v>
      </c>
      <c r="AL40" s="121">
        <f t="shared" si="38"/>
        <v>0</v>
      </c>
      <c r="AM40" s="121">
        <f t="shared" si="38"/>
        <v>0</v>
      </c>
      <c r="AN40" s="121">
        <f t="shared" si="38"/>
        <v>76.713313061102454</v>
      </c>
      <c r="AO40" s="121">
        <f t="shared" si="38"/>
        <v>0</v>
      </c>
      <c r="AP40" s="121">
        <f t="shared" si="38"/>
        <v>0.76713313061102451</v>
      </c>
      <c r="AQ40" s="121">
        <f t="shared" si="38"/>
        <v>0</v>
      </c>
      <c r="AR40" s="121">
        <f t="shared" si="38"/>
        <v>0</v>
      </c>
      <c r="AS40" s="121">
        <f t="shared" si="38"/>
        <v>0</v>
      </c>
      <c r="AT40" s="121">
        <f t="shared" si="39"/>
        <v>0</v>
      </c>
      <c r="AU40" s="121">
        <f t="shared" si="39"/>
        <v>0.76713313061102451</v>
      </c>
      <c r="AV40" s="121">
        <f t="shared" si="39"/>
        <v>1.534266261222049</v>
      </c>
      <c r="AW40" s="121">
        <f t="shared" si="39"/>
        <v>0</v>
      </c>
      <c r="AX40" s="121">
        <f t="shared" si="39"/>
        <v>76.713313061102454</v>
      </c>
      <c r="AY40" s="121">
        <f t="shared" si="39"/>
        <v>0</v>
      </c>
      <c r="AZ40" s="121">
        <f t="shared" si="39"/>
        <v>0.76713313061102451</v>
      </c>
      <c r="BA40" s="51">
        <f>SUMPRODUCT(F40:AZ40,'Ocenění položek'!$C$54:$AW$54)</f>
        <v>0</v>
      </c>
      <c r="BB40" s="51">
        <f>SUMPRODUCT(F40:AZ40,'Ocenění položek'!$C$55:$AW$55)</f>
        <v>56.414970425134747</v>
      </c>
      <c r="CA40" s="123"/>
    </row>
    <row r="41" spans="1:79" x14ac:dyDescent="0.25">
      <c r="A41" s="7" t="s">
        <v>72</v>
      </c>
      <c r="B41" s="3">
        <v>30</v>
      </c>
      <c r="C41" s="2">
        <v>1</v>
      </c>
      <c r="D41" s="2">
        <v>0</v>
      </c>
      <c r="E41" s="3">
        <f t="shared" si="5"/>
        <v>0</v>
      </c>
      <c r="F41" s="121">
        <f t="shared" si="35"/>
        <v>0</v>
      </c>
      <c r="G41" s="121">
        <f t="shared" si="35"/>
        <v>0</v>
      </c>
      <c r="H41" s="121">
        <f t="shared" si="35"/>
        <v>0</v>
      </c>
      <c r="I41" s="121">
        <f t="shared" si="35"/>
        <v>0</v>
      </c>
      <c r="J41" s="121">
        <f t="shared" si="35"/>
        <v>0</v>
      </c>
      <c r="K41" s="121">
        <f t="shared" si="35"/>
        <v>0</v>
      </c>
      <c r="L41" s="121">
        <f t="shared" si="35"/>
        <v>0</v>
      </c>
      <c r="M41" s="121">
        <f t="shared" si="35"/>
        <v>0</v>
      </c>
      <c r="N41" s="121">
        <f t="shared" si="35"/>
        <v>0</v>
      </c>
      <c r="O41" s="121">
        <f t="shared" si="35"/>
        <v>0</v>
      </c>
      <c r="P41" s="121">
        <f t="shared" si="36"/>
        <v>0</v>
      </c>
      <c r="Q41" s="121">
        <f t="shared" si="36"/>
        <v>0</v>
      </c>
      <c r="R41" s="121">
        <f t="shared" si="36"/>
        <v>0</v>
      </c>
      <c r="S41" s="121">
        <f t="shared" si="36"/>
        <v>0</v>
      </c>
      <c r="T41" s="121">
        <f t="shared" si="36"/>
        <v>0</v>
      </c>
      <c r="U41" s="121">
        <f t="shared" si="36"/>
        <v>0</v>
      </c>
      <c r="V41" s="121">
        <f t="shared" si="36"/>
        <v>0</v>
      </c>
      <c r="W41" s="121">
        <f t="shared" si="36"/>
        <v>0</v>
      </c>
      <c r="X41" s="121">
        <f t="shared" si="36"/>
        <v>0</v>
      </c>
      <c r="Y41" s="121">
        <f t="shared" si="36"/>
        <v>0</v>
      </c>
      <c r="Z41" s="121">
        <f t="shared" si="37"/>
        <v>0</v>
      </c>
      <c r="AA41" s="121">
        <f t="shared" si="37"/>
        <v>0</v>
      </c>
      <c r="AB41" s="121">
        <f t="shared" si="37"/>
        <v>0</v>
      </c>
      <c r="AC41" s="121">
        <f t="shared" si="37"/>
        <v>0</v>
      </c>
      <c r="AD41" s="121">
        <f t="shared" si="37"/>
        <v>0</v>
      </c>
      <c r="AE41" s="121">
        <f t="shared" si="37"/>
        <v>0</v>
      </c>
      <c r="AF41" s="121">
        <f t="shared" si="37"/>
        <v>0</v>
      </c>
      <c r="AG41" s="121">
        <f t="shared" si="37"/>
        <v>0</v>
      </c>
      <c r="AH41" s="121">
        <f t="shared" si="37"/>
        <v>0</v>
      </c>
      <c r="AI41" s="121">
        <f t="shared" si="37"/>
        <v>0</v>
      </c>
      <c r="AJ41" s="121">
        <f t="shared" si="38"/>
        <v>0</v>
      </c>
      <c r="AK41" s="121">
        <f t="shared" si="38"/>
        <v>0</v>
      </c>
      <c r="AL41" s="121">
        <f t="shared" si="38"/>
        <v>0</v>
      </c>
      <c r="AM41" s="121">
        <f t="shared" si="38"/>
        <v>0</v>
      </c>
      <c r="AN41" s="121">
        <f t="shared" si="38"/>
        <v>0</v>
      </c>
      <c r="AO41" s="121">
        <f t="shared" si="38"/>
        <v>0</v>
      </c>
      <c r="AP41" s="121">
        <f t="shared" si="38"/>
        <v>0</v>
      </c>
      <c r="AQ41" s="121">
        <f t="shared" si="38"/>
        <v>0</v>
      </c>
      <c r="AR41" s="121">
        <f t="shared" si="38"/>
        <v>0</v>
      </c>
      <c r="AS41" s="121">
        <f t="shared" si="38"/>
        <v>0</v>
      </c>
      <c r="AT41" s="121">
        <f t="shared" si="39"/>
        <v>0</v>
      </c>
      <c r="AU41" s="121">
        <f t="shared" si="39"/>
        <v>0</v>
      </c>
      <c r="AV41" s="121">
        <f t="shared" si="39"/>
        <v>0</v>
      </c>
      <c r="AW41" s="121">
        <f t="shared" si="39"/>
        <v>0</v>
      </c>
      <c r="AX41" s="121">
        <f t="shared" si="39"/>
        <v>0</v>
      </c>
      <c r="AY41" s="121">
        <f t="shared" si="39"/>
        <v>0</v>
      </c>
      <c r="AZ41" s="121">
        <f t="shared" si="39"/>
        <v>0</v>
      </c>
      <c r="BA41" s="51">
        <f>SUMPRODUCT(F41:AZ41,'Ocenění položek'!$C$54:$AW$54)</f>
        <v>0</v>
      </c>
      <c r="BB41" s="51">
        <f>SUMPRODUCT(F41:AZ41,'Ocenění položek'!$C$55:$AW$55)</f>
        <v>0</v>
      </c>
      <c r="CA41" s="123"/>
    </row>
    <row r="42" spans="1:79" ht="30" x14ac:dyDescent="0.25">
      <c r="A42" s="7" t="s">
        <v>73</v>
      </c>
      <c r="B42" s="3">
        <v>12</v>
      </c>
      <c r="C42" s="2">
        <v>5</v>
      </c>
      <c r="D42" s="2">
        <v>5</v>
      </c>
      <c r="E42" s="3">
        <f t="shared" si="5"/>
        <v>253.98969044771422</v>
      </c>
      <c r="F42" s="121">
        <f t="shared" si="35"/>
        <v>63.497422611928556</v>
      </c>
      <c r="G42" s="121">
        <f t="shared" si="35"/>
        <v>0</v>
      </c>
      <c r="H42" s="121">
        <f t="shared" si="35"/>
        <v>25.398969044771423</v>
      </c>
      <c r="I42" s="121">
        <f t="shared" si="35"/>
        <v>0</v>
      </c>
      <c r="J42" s="121">
        <f t="shared" si="35"/>
        <v>25.398969044771423</v>
      </c>
      <c r="K42" s="121">
        <f t="shared" si="35"/>
        <v>0</v>
      </c>
      <c r="L42" s="121">
        <f t="shared" si="35"/>
        <v>50.797938089542846</v>
      </c>
      <c r="M42" s="121">
        <f t="shared" si="35"/>
        <v>0</v>
      </c>
      <c r="N42" s="121">
        <f t="shared" si="35"/>
        <v>0</v>
      </c>
      <c r="O42" s="121">
        <f t="shared" si="35"/>
        <v>63.497422611928556</v>
      </c>
      <c r="P42" s="121">
        <f t="shared" si="36"/>
        <v>0</v>
      </c>
      <c r="Q42" s="121">
        <f t="shared" si="36"/>
        <v>0</v>
      </c>
      <c r="R42" s="121">
        <f t="shared" si="36"/>
        <v>0</v>
      </c>
      <c r="S42" s="121">
        <f t="shared" si="36"/>
        <v>0</v>
      </c>
      <c r="T42" s="121">
        <f t="shared" si="36"/>
        <v>25.398969044771423</v>
      </c>
      <c r="U42" s="121">
        <f t="shared" si="36"/>
        <v>0</v>
      </c>
      <c r="V42" s="121">
        <f t="shared" si="36"/>
        <v>25.398969044771423</v>
      </c>
      <c r="W42" s="121">
        <f t="shared" si="36"/>
        <v>0</v>
      </c>
      <c r="X42" s="121">
        <f t="shared" si="36"/>
        <v>12.699484522385712</v>
      </c>
      <c r="Y42" s="121">
        <f t="shared" si="36"/>
        <v>0</v>
      </c>
      <c r="Z42" s="121">
        <f t="shared" si="37"/>
        <v>2.5398969044771422</v>
      </c>
      <c r="AA42" s="121">
        <f t="shared" si="37"/>
        <v>0</v>
      </c>
      <c r="AB42" s="121">
        <f t="shared" si="37"/>
        <v>0</v>
      </c>
      <c r="AC42" s="121">
        <f t="shared" si="37"/>
        <v>0</v>
      </c>
      <c r="AD42" s="121">
        <f t="shared" si="37"/>
        <v>0</v>
      </c>
      <c r="AE42" s="121">
        <f t="shared" si="37"/>
        <v>253.98969044771422</v>
      </c>
      <c r="AF42" s="121">
        <f t="shared" si="37"/>
        <v>25.398969044771423</v>
      </c>
      <c r="AG42" s="121">
        <f t="shared" si="37"/>
        <v>0</v>
      </c>
      <c r="AH42" s="121">
        <f t="shared" si="37"/>
        <v>25.398969044771423</v>
      </c>
      <c r="AI42" s="121">
        <f t="shared" si="37"/>
        <v>0</v>
      </c>
      <c r="AJ42" s="121">
        <f t="shared" si="38"/>
        <v>0</v>
      </c>
      <c r="AK42" s="121">
        <f t="shared" si="38"/>
        <v>0</v>
      </c>
      <c r="AL42" s="121">
        <f t="shared" si="38"/>
        <v>0</v>
      </c>
      <c r="AM42" s="121">
        <f t="shared" si="38"/>
        <v>0</v>
      </c>
      <c r="AN42" s="121">
        <f t="shared" si="38"/>
        <v>253.98969044771422</v>
      </c>
      <c r="AO42" s="121">
        <f t="shared" si="38"/>
        <v>0</v>
      </c>
      <c r="AP42" s="121">
        <f t="shared" si="38"/>
        <v>2.5398969044771422</v>
      </c>
      <c r="AQ42" s="121">
        <f t="shared" si="38"/>
        <v>0</v>
      </c>
      <c r="AR42" s="121">
        <f t="shared" si="38"/>
        <v>0</v>
      </c>
      <c r="AS42" s="121">
        <f t="shared" si="38"/>
        <v>0</v>
      </c>
      <c r="AT42" s="121">
        <f t="shared" si="39"/>
        <v>0</v>
      </c>
      <c r="AU42" s="121">
        <f t="shared" si="39"/>
        <v>2.5398969044771422</v>
      </c>
      <c r="AV42" s="121">
        <f t="shared" si="39"/>
        <v>5.0797938089542845</v>
      </c>
      <c r="AW42" s="121">
        <f t="shared" si="39"/>
        <v>0</v>
      </c>
      <c r="AX42" s="121">
        <f t="shared" si="39"/>
        <v>253.98969044771422</v>
      </c>
      <c r="AY42" s="121">
        <f t="shared" si="39"/>
        <v>0</v>
      </c>
      <c r="AZ42" s="121">
        <f t="shared" si="39"/>
        <v>2.5398969044771422</v>
      </c>
      <c r="BA42" s="51">
        <f>SUMPRODUCT(F42:AZ42,'Ocenění položek'!$C$54:$AW$54)</f>
        <v>0</v>
      </c>
      <c r="BB42" s="51">
        <f>SUMPRODUCT(F42:AZ42,'Ocenění položek'!$C$55:$AW$55)</f>
        <v>186.78401835524906</v>
      </c>
      <c r="CA42" s="123"/>
    </row>
    <row r="43" spans="1:79" x14ac:dyDescent="0.25">
      <c r="A43" s="7" t="s">
        <v>74</v>
      </c>
      <c r="B43" s="3">
        <v>15</v>
      </c>
      <c r="C43" s="2">
        <v>38</v>
      </c>
      <c r="D43" s="2">
        <v>38</v>
      </c>
      <c r="E43" s="3">
        <f t="shared" si="5"/>
        <v>2218.3417121458765</v>
      </c>
      <c r="F43" s="121">
        <f t="shared" si="35"/>
        <v>554.58542803646912</v>
      </c>
      <c r="G43" s="121">
        <f t="shared" si="35"/>
        <v>0</v>
      </c>
      <c r="H43" s="121">
        <f t="shared" si="35"/>
        <v>221.83417121458766</v>
      </c>
      <c r="I43" s="121">
        <f t="shared" si="35"/>
        <v>0</v>
      </c>
      <c r="J43" s="121">
        <f t="shared" si="35"/>
        <v>221.83417121458766</v>
      </c>
      <c r="K43" s="121">
        <f t="shared" si="35"/>
        <v>0</v>
      </c>
      <c r="L43" s="121">
        <f t="shared" si="35"/>
        <v>443.66834242917531</v>
      </c>
      <c r="M43" s="121">
        <f t="shared" si="35"/>
        <v>0</v>
      </c>
      <c r="N43" s="121">
        <f t="shared" si="35"/>
        <v>0</v>
      </c>
      <c r="O43" s="121">
        <f t="shared" si="35"/>
        <v>554.58542803646912</v>
      </c>
      <c r="P43" s="121">
        <f t="shared" si="36"/>
        <v>0</v>
      </c>
      <c r="Q43" s="121">
        <f t="shared" si="36"/>
        <v>0</v>
      </c>
      <c r="R43" s="121">
        <f t="shared" si="36"/>
        <v>0</v>
      </c>
      <c r="S43" s="121">
        <f t="shared" si="36"/>
        <v>0</v>
      </c>
      <c r="T43" s="121">
        <f t="shared" si="36"/>
        <v>221.83417121458766</v>
      </c>
      <c r="U43" s="121">
        <f t="shared" si="36"/>
        <v>0</v>
      </c>
      <c r="V43" s="121">
        <f t="shared" si="36"/>
        <v>221.83417121458766</v>
      </c>
      <c r="W43" s="121">
        <f t="shared" si="36"/>
        <v>0</v>
      </c>
      <c r="X43" s="121">
        <f t="shared" si="36"/>
        <v>110.91708560729383</v>
      </c>
      <c r="Y43" s="121">
        <f t="shared" si="36"/>
        <v>0</v>
      </c>
      <c r="Z43" s="121">
        <f t="shared" si="37"/>
        <v>22.183417121458767</v>
      </c>
      <c r="AA43" s="121">
        <f t="shared" si="37"/>
        <v>0</v>
      </c>
      <c r="AB43" s="121">
        <f t="shared" si="37"/>
        <v>0</v>
      </c>
      <c r="AC43" s="121">
        <f t="shared" si="37"/>
        <v>0</v>
      </c>
      <c r="AD43" s="121">
        <f t="shared" si="37"/>
        <v>0</v>
      </c>
      <c r="AE43" s="121">
        <f t="shared" si="37"/>
        <v>2218.3417121458765</v>
      </c>
      <c r="AF43" s="121">
        <f t="shared" si="37"/>
        <v>221.83417121458766</v>
      </c>
      <c r="AG43" s="121">
        <f t="shared" si="37"/>
        <v>0</v>
      </c>
      <c r="AH43" s="121">
        <f t="shared" si="37"/>
        <v>221.83417121458766</v>
      </c>
      <c r="AI43" s="121">
        <f t="shared" si="37"/>
        <v>0</v>
      </c>
      <c r="AJ43" s="121">
        <f t="shared" si="38"/>
        <v>0</v>
      </c>
      <c r="AK43" s="121">
        <f t="shared" si="38"/>
        <v>0</v>
      </c>
      <c r="AL43" s="121">
        <f t="shared" si="38"/>
        <v>0</v>
      </c>
      <c r="AM43" s="121">
        <f t="shared" si="38"/>
        <v>0</v>
      </c>
      <c r="AN43" s="121">
        <f t="shared" si="38"/>
        <v>2218.3417121458765</v>
      </c>
      <c r="AO43" s="121">
        <f t="shared" si="38"/>
        <v>0</v>
      </c>
      <c r="AP43" s="121">
        <f t="shared" si="38"/>
        <v>22.183417121458767</v>
      </c>
      <c r="AQ43" s="121">
        <f t="shared" si="38"/>
        <v>0</v>
      </c>
      <c r="AR43" s="121">
        <f t="shared" si="38"/>
        <v>0</v>
      </c>
      <c r="AS43" s="121">
        <f t="shared" si="38"/>
        <v>0</v>
      </c>
      <c r="AT43" s="121">
        <f t="shared" si="39"/>
        <v>0</v>
      </c>
      <c r="AU43" s="121">
        <f t="shared" si="39"/>
        <v>22.183417121458767</v>
      </c>
      <c r="AV43" s="121">
        <f t="shared" si="39"/>
        <v>44.366834242917534</v>
      </c>
      <c r="AW43" s="121">
        <f t="shared" si="39"/>
        <v>0</v>
      </c>
      <c r="AX43" s="121">
        <f t="shared" si="39"/>
        <v>2218.3417121458765</v>
      </c>
      <c r="AY43" s="121">
        <f t="shared" si="39"/>
        <v>0</v>
      </c>
      <c r="AZ43" s="121">
        <f t="shared" si="39"/>
        <v>22.183417121458767</v>
      </c>
      <c r="BA43" s="51">
        <f>SUMPRODUCT(F43:AZ43,'Ocenění položek'!$C$54:$AW$54)</f>
        <v>0</v>
      </c>
      <c r="BB43" s="51">
        <f>SUMPRODUCT(F43:AZ43,'Ocenění položek'!$C$55:$AW$55)</f>
        <v>1631.3684951120777</v>
      </c>
      <c r="CA43" s="123"/>
    </row>
    <row r="44" spans="1:79" x14ac:dyDescent="0.25">
      <c r="A44" s="7" t="s">
        <v>75</v>
      </c>
      <c r="B44" s="3">
        <v>23</v>
      </c>
      <c r="C44" s="2">
        <v>37</v>
      </c>
      <c r="D44" s="2">
        <v>37</v>
      </c>
      <c r="E44" s="3">
        <f t="shared" si="5"/>
        <v>2838.3925832607906</v>
      </c>
      <c r="F44" s="121">
        <f t="shared" si="35"/>
        <v>709.59814581519765</v>
      </c>
      <c r="G44" s="121">
        <f t="shared" si="35"/>
        <v>0</v>
      </c>
      <c r="H44" s="121">
        <f t="shared" si="35"/>
        <v>283.83925832607906</v>
      </c>
      <c r="I44" s="121">
        <f t="shared" si="35"/>
        <v>0</v>
      </c>
      <c r="J44" s="121">
        <f t="shared" si="35"/>
        <v>283.83925832607906</v>
      </c>
      <c r="K44" s="121">
        <f t="shared" si="35"/>
        <v>0</v>
      </c>
      <c r="L44" s="121">
        <f t="shared" si="35"/>
        <v>567.67851665215812</v>
      </c>
      <c r="M44" s="121">
        <f t="shared" si="35"/>
        <v>0</v>
      </c>
      <c r="N44" s="121">
        <f t="shared" si="35"/>
        <v>0</v>
      </c>
      <c r="O44" s="121">
        <f t="shared" si="35"/>
        <v>709.59814581519765</v>
      </c>
      <c r="P44" s="121">
        <f t="shared" si="36"/>
        <v>0</v>
      </c>
      <c r="Q44" s="121">
        <f t="shared" si="36"/>
        <v>0</v>
      </c>
      <c r="R44" s="121">
        <f t="shared" si="36"/>
        <v>0</v>
      </c>
      <c r="S44" s="121">
        <f t="shared" si="36"/>
        <v>0</v>
      </c>
      <c r="T44" s="121">
        <f t="shared" si="36"/>
        <v>283.83925832607906</v>
      </c>
      <c r="U44" s="121">
        <f t="shared" si="36"/>
        <v>0</v>
      </c>
      <c r="V44" s="121">
        <f t="shared" si="36"/>
        <v>283.83925832607906</v>
      </c>
      <c r="W44" s="121">
        <f t="shared" si="36"/>
        <v>0</v>
      </c>
      <c r="X44" s="121">
        <f t="shared" si="36"/>
        <v>141.91962916303953</v>
      </c>
      <c r="Y44" s="121">
        <f t="shared" si="36"/>
        <v>0</v>
      </c>
      <c r="Z44" s="121">
        <f t="shared" si="37"/>
        <v>28.383925832607908</v>
      </c>
      <c r="AA44" s="121">
        <f t="shared" si="37"/>
        <v>0</v>
      </c>
      <c r="AB44" s="121">
        <f t="shared" si="37"/>
        <v>0</v>
      </c>
      <c r="AC44" s="121">
        <f t="shared" si="37"/>
        <v>0</v>
      </c>
      <c r="AD44" s="121">
        <f t="shared" si="37"/>
        <v>0</v>
      </c>
      <c r="AE44" s="121">
        <f t="shared" si="37"/>
        <v>2838.3925832607906</v>
      </c>
      <c r="AF44" s="121">
        <f t="shared" si="37"/>
        <v>283.83925832607906</v>
      </c>
      <c r="AG44" s="121">
        <f t="shared" si="37"/>
        <v>0</v>
      </c>
      <c r="AH44" s="121">
        <f t="shared" si="37"/>
        <v>283.83925832607906</v>
      </c>
      <c r="AI44" s="121">
        <f t="shared" si="37"/>
        <v>0</v>
      </c>
      <c r="AJ44" s="121">
        <f t="shared" si="38"/>
        <v>0</v>
      </c>
      <c r="AK44" s="121">
        <f t="shared" si="38"/>
        <v>0</v>
      </c>
      <c r="AL44" s="121">
        <f t="shared" si="38"/>
        <v>0</v>
      </c>
      <c r="AM44" s="121">
        <f t="shared" si="38"/>
        <v>0</v>
      </c>
      <c r="AN44" s="121">
        <f t="shared" si="38"/>
        <v>2838.3925832607906</v>
      </c>
      <c r="AO44" s="121">
        <f t="shared" si="38"/>
        <v>0</v>
      </c>
      <c r="AP44" s="121">
        <f t="shared" si="38"/>
        <v>28.383925832607908</v>
      </c>
      <c r="AQ44" s="121">
        <f t="shared" si="38"/>
        <v>0</v>
      </c>
      <c r="AR44" s="121">
        <f t="shared" si="38"/>
        <v>0</v>
      </c>
      <c r="AS44" s="121">
        <f t="shared" si="38"/>
        <v>0</v>
      </c>
      <c r="AT44" s="121">
        <f t="shared" si="39"/>
        <v>0</v>
      </c>
      <c r="AU44" s="121">
        <f t="shared" si="39"/>
        <v>28.383925832607908</v>
      </c>
      <c r="AV44" s="121">
        <f t="shared" si="39"/>
        <v>56.767851665215815</v>
      </c>
      <c r="AW44" s="121">
        <f t="shared" si="39"/>
        <v>0</v>
      </c>
      <c r="AX44" s="121">
        <f t="shared" si="39"/>
        <v>2838.3925832607906</v>
      </c>
      <c r="AY44" s="121">
        <f t="shared" si="39"/>
        <v>0</v>
      </c>
      <c r="AZ44" s="121">
        <f t="shared" si="39"/>
        <v>28.383925832607908</v>
      </c>
      <c r="BA44" s="51">
        <f>SUMPRODUCT(F44:AZ44,'Ocenění položek'!$C$54:$AW$54)</f>
        <v>0</v>
      </c>
      <c r="BB44" s="51">
        <f>SUMPRODUCT(F44:AZ44,'Ocenění položek'!$C$55:$AW$55)</f>
        <v>2087.3539057299854</v>
      </c>
      <c r="CA44" s="123"/>
    </row>
    <row r="45" spans="1:79" x14ac:dyDescent="0.25">
      <c r="A45" s="7" t="s">
        <v>76</v>
      </c>
      <c r="B45" s="3">
        <v>6</v>
      </c>
      <c r="C45" s="2">
        <v>38</v>
      </c>
      <c r="D45" s="2">
        <v>0</v>
      </c>
      <c r="E45" s="3">
        <f>(B45+(3*B45^0.5*2.8))*D45</f>
        <v>0</v>
      </c>
      <c r="F45" s="124">
        <f t="shared" ref="F45:AZ45" si="40">$E45*F$5</f>
        <v>0</v>
      </c>
      <c r="G45" s="124">
        <f t="shared" si="40"/>
        <v>0</v>
      </c>
      <c r="H45" s="124">
        <f t="shared" si="40"/>
        <v>0</v>
      </c>
      <c r="I45" s="124">
        <f t="shared" si="40"/>
        <v>0</v>
      </c>
      <c r="J45" s="124">
        <f t="shared" si="40"/>
        <v>0</v>
      </c>
      <c r="K45" s="124">
        <f t="shared" si="40"/>
        <v>0</v>
      </c>
      <c r="L45" s="124">
        <f t="shared" si="40"/>
        <v>0</v>
      </c>
      <c r="M45" s="124">
        <f t="shared" si="40"/>
        <v>0</v>
      </c>
      <c r="N45" s="124">
        <f t="shared" si="40"/>
        <v>0</v>
      </c>
      <c r="O45" s="124">
        <f t="shared" si="40"/>
        <v>0</v>
      </c>
      <c r="P45" s="124">
        <f t="shared" si="40"/>
        <v>0</v>
      </c>
      <c r="Q45" s="124">
        <f t="shared" si="40"/>
        <v>0</v>
      </c>
      <c r="R45" s="124">
        <f t="shared" si="40"/>
        <v>0</v>
      </c>
      <c r="S45" s="124">
        <f t="shared" si="40"/>
        <v>0</v>
      </c>
      <c r="T45" s="124">
        <f t="shared" si="40"/>
        <v>0</v>
      </c>
      <c r="U45" s="124">
        <f t="shared" si="40"/>
        <v>0</v>
      </c>
      <c r="V45" s="124">
        <f t="shared" si="40"/>
        <v>0</v>
      </c>
      <c r="W45" s="124">
        <f t="shared" si="40"/>
        <v>0</v>
      </c>
      <c r="X45" s="124">
        <f t="shared" si="40"/>
        <v>0</v>
      </c>
      <c r="Y45" s="124">
        <f t="shared" si="40"/>
        <v>0</v>
      </c>
      <c r="Z45" s="124">
        <f t="shared" si="40"/>
        <v>0</v>
      </c>
      <c r="AA45" s="124">
        <f t="shared" si="40"/>
        <v>0</v>
      </c>
      <c r="AB45" s="124">
        <f t="shared" si="40"/>
        <v>0</v>
      </c>
      <c r="AC45" s="124">
        <f t="shared" si="40"/>
        <v>0</v>
      </c>
      <c r="AD45" s="124">
        <f t="shared" si="40"/>
        <v>0</v>
      </c>
      <c r="AE45" s="124">
        <f t="shared" si="40"/>
        <v>0</v>
      </c>
      <c r="AF45" s="124">
        <f t="shared" si="40"/>
        <v>0</v>
      </c>
      <c r="AG45" s="124">
        <f t="shared" si="40"/>
        <v>0</v>
      </c>
      <c r="AH45" s="124">
        <f t="shared" si="40"/>
        <v>0</v>
      </c>
      <c r="AI45" s="124">
        <f t="shared" si="40"/>
        <v>0</v>
      </c>
      <c r="AJ45" s="124">
        <f t="shared" si="40"/>
        <v>0</v>
      </c>
      <c r="AK45" s="124">
        <f t="shared" si="40"/>
        <v>0</v>
      </c>
      <c r="AL45" s="124">
        <f t="shared" si="40"/>
        <v>0</v>
      </c>
      <c r="AM45" s="124">
        <f t="shared" si="40"/>
        <v>0</v>
      </c>
      <c r="AN45" s="124">
        <f t="shared" si="40"/>
        <v>0</v>
      </c>
      <c r="AO45" s="124">
        <f t="shared" si="40"/>
        <v>0</v>
      </c>
      <c r="AP45" s="124">
        <f t="shared" si="40"/>
        <v>0</v>
      </c>
      <c r="AQ45" s="124">
        <f t="shared" si="40"/>
        <v>0</v>
      </c>
      <c r="AR45" s="124">
        <f t="shared" si="40"/>
        <v>0</v>
      </c>
      <c r="AS45" s="124">
        <f t="shared" si="40"/>
        <v>0</v>
      </c>
      <c r="AT45" s="124">
        <f t="shared" si="40"/>
        <v>0</v>
      </c>
      <c r="AU45" s="124">
        <f t="shared" si="40"/>
        <v>0</v>
      </c>
      <c r="AV45" s="124">
        <f t="shared" si="40"/>
        <v>0</v>
      </c>
      <c r="AW45" s="124">
        <f t="shared" si="40"/>
        <v>0</v>
      </c>
      <c r="AX45" s="124">
        <f t="shared" si="40"/>
        <v>0</v>
      </c>
      <c r="AY45" s="124">
        <f t="shared" si="40"/>
        <v>0</v>
      </c>
      <c r="AZ45" s="124">
        <f t="shared" si="40"/>
        <v>0</v>
      </c>
      <c r="BA45" s="51">
        <f>SUMPRODUCT(F45:AZ45,'Ocenění položek'!$C$54:$AW$54)</f>
        <v>0</v>
      </c>
      <c r="BB45" s="51">
        <f>SUMPRODUCT(F45:AZ45,'Ocenění položek'!$C$55:$AW$55)</f>
        <v>0</v>
      </c>
      <c r="CA45" s="123"/>
    </row>
    <row r="46" spans="1:79" x14ac:dyDescent="0.25">
      <c r="A46" s="7" t="s">
        <v>77</v>
      </c>
      <c r="B46" s="3">
        <v>2</v>
      </c>
      <c r="C46" s="2">
        <v>38</v>
      </c>
      <c r="D46" s="2">
        <v>0</v>
      </c>
      <c r="E46" s="3">
        <f>(B46+(3*B46^0.5*2.8))*D46</f>
        <v>0</v>
      </c>
      <c r="F46" s="126">
        <f t="shared" ref="F46:O47" si="41">$E46*F$4</f>
        <v>0</v>
      </c>
      <c r="G46" s="126">
        <f t="shared" si="41"/>
        <v>0</v>
      </c>
      <c r="H46" s="126">
        <f t="shared" si="41"/>
        <v>0</v>
      </c>
      <c r="I46" s="126">
        <f t="shared" si="41"/>
        <v>0</v>
      </c>
      <c r="J46" s="126">
        <f t="shared" si="41"/>
        <v>0</v>
      </c>
      <c r="K46" s="126">
        <f t="shared" si="41"/>
        <v>0</v>
      </c>
      <c r="L46" s="126">
        <f t="shared" si="41"/>
        <v>0</v>
      </c>
      <c r="M46" s="126">
        <f t="shared" si="41"/>
        <v>0</v>
      </c>
      <c r="N46" s="126">
        <f t="shared" si="41"/>
        <v>0</v>
      </c>
      <c r="O46" s="126">
        <f t="shared" si="41"/>
        <v>0</v>
      </c>
      <c r="P46" s="126">
        <f t="shared" ref="P46:Y47" si="42">$E46*P$4</f>
        <v>0</v>
      </c>
      <c r="Q46" s="126">
        <f t="shared" si="42"/>
        <v>0</v>
      </c>
      <c r="R46" s="126">
        <f t="shared" si="42"/>
        <v>0</v>
      </c>
      <c r="S46" s="126">
        <f t="shared" si="42"/>
        <v>0</v>
      </c>
      <c r="T46" s="126">
        <f t="shared" si="42"/>
        <v>0</v>
      </c>
      <c r="U46" s="126">
        <f t="shared" si="42"/>
        <v>0</v>
      </c>
      <c r="V46" s="126">
        <f t="shared" si="42"/>
        <v>0</v>
      </c>
      <c r="W46" s="126">
        <f t="shared" si="42"/>
        <v>0</v>
      </c>
      <c r="X46" s="126">
        <f t="shared" si="42"/>
        <v>0</v>
      </c>
      <c r="Y46" s="126">
        <f t="shared" si="42"/>
        <v>0</v>
      </c>
      <c r="Z46" s="126">
        <f t="shared" ref="Z46:AI47" si="43">$E46*Z$4</f>
        <v>0</v>
      </c>
      <c r="AA46" s="126">
        <f t="shared" si="43"/>
        <v>0</v>
      </c>
      <c r="AB46" s="126">
        <f t="shared" si="43"/>
        <v>0</v>
      </c>
      <c r="AC46" s="126">
        <f t="shared" si="43"/>
        <v>0</v>
      </c>
      <c r="AD46" s="126">
        <f t="shared" si="43"/>
        <v>0</v>
      </c>
      <c r="AE46" s="126">
        <f t="shared" si="43"/>
        <v>0</v>
      </c>
      <c r="AF46" s="126">
        <f t="shared" si="43"/>
        <v>0</v>
      </c>
      <c r="AG46" s="126">
        <f t="shared" si="43"/>
        <v>0</v>
      </c>
      <c r="AH46" s="126">
        <f t="shared" si="43"/>
        <v>0</v>
      </c>
      <c r="AI46" s="126">
        <f t="shared" si="43"/>
        <v>0</v>
      </c>
      <c r="AJ46" s="126">
        <f t="shared" ref="AJ46:AS47" si="44">$E46*AJ$4</f>
        <v>0</v>
      </c>
      <c r="AK46" s="126">
        <f t="shared" si="44"/>
        <v>0</v>
      </c>
      <c r="AL46" s="126">
        <f t="shared" si="44"/>
        <v>0</v>
      </c>
      <c r="AM46" s="126">
        <f t="shared" si="44"/>
        <v>0</v>
      </c>
      <c r="AN46" s="126">
        <f t="shared" si="44"/>
        <v>0</v>
      </c>
      <c r="AO46" s="126">
        <f t="shared" si="44"/>
        <v>0</v>
      </c>
      <c r="AP46" s="126">
        <f t="shared" si="44"/>
        <v>0</v>
      </c>
      <c r="AQ46" s="126">
        <f t="shared" si="44"/>
        <v>0</v>
      </c>
      <c r="AR46" s="126">
        <f t="shared" si="44"/>
        <v>0</v>
      </c>
      <c r="AS46" s="126">
        <f t="shared" si="44"/>
        <v>0</v>
      </c>
      <c r="AT46" s="126">
        <f t="shared" ref="AT46:AZ47" si="45">$E46*AT$4</f>
        <v>0</v>
      </c>
      <c r="AU46" s="126">
        <f t="shared" si="45"/>
        <v>0</v>
      </c>
      <c r="AV46" s="126">
        <f t="shared" si="45"/>
        <v>0</v>
      </c>
      <c r="AW46" s="126">
        <f t="shared" si="45"/>
        <v>0</v>
      </c>
      <c r="AX46" s="126">
        <f t="shared" si="45"/>
        <v>0</v>
      </c>
      <c r="AY46" s="126">
        <f t="shared" si="45"/>
        <v>0</v>
      </c>
      <c r="AZ46" s="126">
        <f t="shared" si="45"/>
        <v>0</v>
      </c>
      <c r="BA46" s="51">
        <f>SUMPRODUCT(F46:AZ46,'Ocenění položek'!$C$54:$AW$54)</f>
        <v>0</v>
      </c>
      <c r="BB46" s="51">
        <f>SUMPRODUCT(F46:AZ46,'Ocenění položek'!$C$55:$AW$55)</f>
        <v>0</v>
      </c>
      <c r="CA46" s="123"/>
    </row>
    <row r="47" spans="1:79" x14ac:dyDescent="0.25">
      <c r="A47" s="7" t="s">
        <v>78</v>
      </c>
      <c r="B47" s="3">
        <v>2.5</v>
      </c>
      <c r="C47" s="2">
        <v>38</v>
      </c>
      <c r="D47" s="2">
        <v>0</v>
      </c>
      <c r="E47" s="3">
        <f>(B47+(3*B47^0.5*2.8))*D47</f>
        <v>0</v>
      </c>
      <c r="F47" s="126">
        <f t="shared" si="41"/>
        <v>0</v>
      </c>
      <c r="G47" s="126">
        <f t="shared" si="41"/>
        <v>0</v>
      </c>
      <c r="H47" s="126">
        <f t="shared" si="41"/>
        <v>0</v>
      </c>
      <c r="I47" s="126">
        <f t="shared" si="41"/>
        <v>0</v>
      </c>
      <c r="J47" s="126">
        <f t="shared" si="41"/>
        <v>0</v>
      </c>
      <c r="K47" s="126">
        <f t="shared" si="41"/>
        <v>0</v>
      </c>
      <c r="L47" s="126">
        <f t="shared" si="41"/>
        <v>0</v>
      </c>
      <c r="M47" s="126">
        <f t="shared" si="41"/>
        <v>0</v>
      </c>
      <c r="N47" s="126">
        <f t="shared" si="41"/>
        <v>0</v>
      </c>
      <c r="O47" s="126">
        <f t="shared" si="41"/>
        <v>0</v>
      </c>
      <c r="P47" s="126">
        <f t="shared" si="42"/>
        <v>0</v>
      </c>
      <c r="Q47" s="126">
        <f t="shared" si="42"/>
        <v>0</v>
      </c>
      <c r="R47" s="126">
        <f t="shared" si="42"/>
        <v>0</v>
      </c>
      <c r="S47" s="126">
        <f t="shared" si="42"/>
        <v>0</v>
      </c>
      <c r="T47" s="126">
        <f t="shared" si="42"/>
        <v>0</v>
      </c>
      <c r="U47" s="126">
        <f t="shared" si="42"/>
        <v>0</v>
      </c>
      <c r="V47" s="126">
        <f t="shared" si="42"/>
        <v>0</v>
      </c>
      <c r="W47" s="126">
        <f t="shared" si="42"/>
        <v>0</v>
      </c>
      <c r="X47" s="126">
        <f t="shared" si="42"/>
        <v>0</v>
      </c>
      <c r="Y47" s="126">
        <f t="shared" si="42"/>
        <v>0</v>
      </c>
      <c r="Z47" s="126">
        <f t="shared" si="43"/>
        <v>0</v>
      </c>
      <c r="AA47" s="126">
        <f t="shared" si="43"/>
        <v>0</v>
      </c>
      <c r="AB47" s="126">
        <f t="shared" si="43"/>
        <v>0</v>
      </c>
      <c r="AC47" s="126">
        <f t="shared" si="43"/>
        <v>0</v>
      </c>
      <c r="AD47" s="126">
        <f t="shared" si="43"/>
        <v>0</v>
      </c>
      <c r="AE47" s="126">
        <f t="shared" si="43"/>
        <v>0</v>
      </c>
      <c r="AF47" s="126">
        <f t="shared" si="43"/>
        <v>0</v>
      </c>
      <c r="AG47" s="126">
        <f t="shared" si="43"/>
        <v>0</v>
      </c>
      <c r="AH47" s="126">
        <f t="shared" si="43"/>
        <v>0</v>
      </c>
      <c r="AI47" s="126">
        <f t="shared" si="43"/>
        <v>0</v>
      </c>
      <c r="AJ47" s="126">
        <f t="shared" si="44"/>
        <v>0</v>
      </c>
      <c r="AK47" s="126">
        <f t="shared" si="44"/>
        <v>0</v>
      </c>
      <c r="AL47" s="126">
        <f t="shared" si="44"/>
        <v>0</v>
      </c>
      <c r="AM47" s="126">
        <f t="shared" si="44"/>
        <v>0</v>
      </c>
      <c r="AN47" s="126">
        <f t="shared" si="44"/>
        <v>0</v>
      </c>
      <c r="AO47" s="126">
        <f t="shared" si="44"/>
        <v>0</v>
      </c>
      <c r="AP47" s="126">
        <f t="shared" si="44"/>
        <v>0</v>
      </c>
      <c r="AQ47" s="126">
        <f t="shared" si="44"/>
        <v>0</v>
      </c>
      <c r="AR47" s="126">
        <f t="shared" si="44"/>
        <v>0</v>
      </c>
      <c r="AS47" s="126">
        <f t="shared" si="44"/>
        <v>0</v>
      </c>
      <c r="AT47" s="126">
        <f t="shared" si="45"/>
        <v>0</v>
      </c>
      <c r="AU47" s="126">
        <f t="shared" si="45"/>
        <v>0</v>
      </c>
      <c r="AV47" s="126">
        <f t="shared" si="45"/>
        <v>0</v>
      </c>
      <c r="AW47" s="126">
        <f t="shared" si="45"/>
        <v>0</v>
      </c>
      <c r="AX47" s="126">
        <f t="shared" si="45"/>
        <v>0</v>
      </c>
      <c r="AY47" s="126">
        <f t="shared" si="45"/>
        <v>0</v>
      </c>
      <c r="AZ47" s="126">
        <f t="shared" si="45"/>
        <v>0</v>
      </c>
      <c r="BA47" s="51">
        <f>SUMPRODUCT(F47:AZ47,'Ocenění položek'!$C$54:$AW$54)</f>
        <v>0</v>
      </c>
      <c r="BB47" s="51">
        <f>SUMPRODUCT(F47:AZ47,'Ocenění položek'!$C$55:$AW$55)</f>
        <v>0</v>
      </c>
      <c r="CA47" s="123"/>
    </row>
    <row r="48" spans="1:79" x14ac:dyDescent="0.25">
      <c r="A48" s="6" t="s">
        <v>79</v>
      </c>
      <c r="B48" s="3">
        <v>10</v>
      </c>
      <c r="C48" s="2">
        <v>12</v>
      </c>
      <c r="D48" s="2">
        <v>12</v>
      </c>
      <c r="E48" s="3">
        <f t="shared" si="5"/>
        <v>545.01011752663021</v>
      </c>
      <c r="F48" s="121">
        <f t="shared" ref="F48:O50" si="46">$E48*F$3</f>
        <v>136.25252938165755</v>
      </c>
      <c r="G48" s="121">
        <f t="shared" si="46"/>
        <v>0</v>
      </c>
      <c r="H48" s="121">
        <f t="shared" si="46"/>
        <v>54.501011752663025</v>
      </c>
      <c r="I48" s="121">
        <f t="shared" si="46"/>
        <v>0</v>
      </c>
      <c r="J48" s="121">
        <f t="shared" si="46"/>
        <v>54.501011752663025</v>
      </c>
      <c r="K48" s="121">
        <f t="shared" si="46"/>
        <v>0</v>
      </c>
      <c r="L48" s="121">
        <f t="shared" si="46"/>
        <v>109.00202350532605</v>
      </c>
      <c r="M48" s="121">
        <f t="shared" si="46"/>
        <v>0</v>
      </c>
      <c r="N48" s="121">
        <f t="shared" si="46"/>
        <v>0</v>
      </c>
      <c r="O48" s="121">
        <f t="shared" si="46"/>
        <v>136.25252938165755</v>
      </c>
      <c r="P48" s="121">
        <f t="shared" ref="P48:Y50" si="47">$E48*P$3</f>
        <v>0</v>
      </c>
      <c r="Q48" s="121">
        <f t="shared" si="47"/>
        <v>0</v>
      </c>
      <c r="R48" s="121">
        <f t="shared" si="47"/>
        <v>0</v>
      </c>
      <c r="S48" s="121">
        <f t="shared" si="47"/>
        <v>0</v>
      </c>
      <c r="T48" s="121">
        <f t="shared" si="47"/>
        <v>54.501011752663025</v>
      </c>
      <c r="U48" s="121">
        <f t="shared" si="47"/>
        <v>0</v>
      </c>
      <c r="V48" s="121">
        <f t="shared" si="47"/>
        <v>54.501011752663025</v>
      </c>
      <c r="W48" s="121">
        <f t="shared" si="47"/>
        <v>0</v>
      </c>
      <c r="X48" s="121">
        <f t="shared" si="47"/>
        <v>27.250505876331513</v>
      </c>
      <c r="Y48" s="121">
        <f t="shared" si="47"/>
        <v>0</v>
      </c>
      <c r="Z48" s="121">
        <f t="shared" ref="Z48:AI50" si="48">$E48*Z$3</f>
        <v>5.450101175266302</v>
      </c>
      <c r="AA48" s="121">
        <f t="shared" si="48"/>
        <v>0</v>
      </c>
      <c r="AB48" s="121">
        <f t="shared" si="48"/>
        <v>0</v>
      </c>
      <c r="AC48" s="121">
        <f t="shared" si="48"/>
        <v>0</v>
      </c>
      <c r="AD48" s="121">
        <f t="shared" si="48"/>
        <v>0</v>
      </c>
      <c r="AE48" s="121">
        <f t="shared" si="48"/>
        <v>545.01011752663021</v>
      </c>
      <c r="AF48" s="121">
        <f t="shared" si="48"/>
        <v>54.501011752663025</v>
      </c>
      <c r="AG48" s="121">
        <f t="shared" si="48"/>
        <v>0</v>
      </c>
      <c r="AH48" s="121">
        <f t="shared" si="48"/>
        <v>54.501011752663025</v>
      </c>
      <c r="AI48" s="121">
        <f t="shared" si="48"/>
        <v>0</v>
      </c>
      <c r="AJ48" s="121">
        <f t="shared" ref="AJ48:AS50" si="49">$E48*AJ$3</f>
        <v>0</v>
      </c>
      <c r="AK48" s="121">
        <f t="shared" si="49"/>
        <v>0</v>
      </c>
      <c r="AL48" s="121">
        <f t="shared" si="49"/>
        <v>0</v>
      </c>
      <c r="AM48" s="121">
        <f t="shared" si="49"/>
        <v>0</v>
      </c>
      <c r="AN48" s="121">
        <f t="shared" si="49"/>
        <v>545.01011752663021</v>
      </c>
      <c r="AO48" s="121">
        <f t="shared" si="49"/>
        <v>0</v>
      </c>
      <c r="AP48" s="121">
        <f t="shared" si="49"/>
        <v>5.450101175266302</v>
      </c>
      <c r="AQ48" s="121">
        <f t="shared" si="49"/>
        <v>0</v>
      </c>
      <c r="AR48" s="121">
        <f t="shared" si="49"/>
        <v>0</v>
      </c>
      <c r="AS48" s="121">
        <f t="shared" si="49"/>
        <v>0</v>
      </c>
      <c r="AT48" s="121">
        <f t="shared" ref="AT48:AZ50" si="50">$E48*AT$3</f>
        <v>0</v>
      </c>
      <c r="AU48" s="121">
        <f t="shared" si="50"/>
        <v>5.450101175266302</v>
      </c>
      <c r="AV48" s="121">
        <f t="shared" si="50"/>
        <v>10.900202350532604</v>
      </c>
      <c r="AW48" s="121">
        <f t="shared" si="50"/>
        <v>0</v>
      </c>
      <c r="AX48" s="121">
        <f t="shared" si="50"/>
        <v>545.01011752663021</v>
      </c>
      <c r="AY48" s="121">
        <f t="shared" si="50"/>
        <v>0</v>
      </c>
      <c r="AZ48" s="121">
        <f t="shared" si="50"/>
        <v>5.450101175266302</v>
      </c>
      <c r="BA48" s="51">
        <f>SUMPRODUCT(F48:AZ48,'Ocenění položek'!$C$54:$AW$54)</f>
        <v>0</v>
      </c>
      <c r="BB48" s="51">
        <f>SUMPRODUCT(F48:AZ48,'Ocenění položek'!$C$55:$AW$55)</f>
        <v>400.80044042908384</v>
      </c>
      <c r="CA48" s="123"/>
    </row>
    <row r="49" spans="1:79" x14ac:dyDescent="0.25">
      <c r="A49" s="6" t="s">
        <v>80</v>
      </c>
      <c r="B49" s="3">
        <v>15</v>
      </c>
      <c r="C49" s="2">
        <v>53</v>
      </c>
      <c r="D49" s="2">
        <v>53</v>
      </c>
      <c r="E49" s="3">
        <f t="shared" si="5"/>
        <v>3094.0029143087227</v>
      </c>
      <c r="F49" s="121">
        <f t="shared" si="46"/>
        <v>773.50072857718067</v>
      </c>
      <c r="G49" s="121">
        <f t="shared" si="46"/>
        <v>0</v>
      </c>
      <c r="H49" s="121">
        <f t="shared" si="46"/>
        <v>309.4002914308723</v>
      </c>
      <c r="I49" s="121">
        <f t="shared" si="46"/>
        <v>0</v>
      </c>
      <c r="J49" s="121">
        <f t="shared" si="46"/>
        <v>309.4002914308723</v>
      </c>
      <c r="K49" s="121">
        <f t="shared" si="46"/>
        <v>0</v>
      </c>
      <c r="L49" s="121">
        <f t="shared" si="46"/>
        <v>618.8005828617446</v>
      </c>
      <c r="M49" s="121">
        <f t="shared" si="46"/>
        <v>0</v>
      </c>
      <c r="N49" s="121">
        <f t="shared" si="46"/>
        <v>0</v>
      </c>
      <c r="O49" s="121">
        <f t="shared" si="46"/>
        <v>773.50072857718067</v>
      </c>
      <c r="P49" s="121">
        <f t="shared" si="47"/>
        <v>0</v>
      </c>
      <c r="Q49" s="121">
        <f t="shared" si="47"/>
        <v>0</v>
      </c>
      <c r="R49" s="121">
        <f t="shared" si="47"/>
        <v>0</v>
      </c>
      <c r="S49" s="121">
        <f t="shared" si="47"/>
        <v>0</v>
      </c>
      <c r="T49" s="121">
        <f t="shared" si="47"/>
        <v>309.4002914308723</v>
      </c>
      <c r="U49" s="121">
        <f t="shared" si="47"/>
        <v>0</v>
      </c>
      <c r="V49" s="121">
        <f t="shared" si="47"/>
        <v>309.4002914308723</v>
      </c>
      <c r="W49" s="121">
        <f t="shared" si="47"/>
        <v>0</v>
      </c>
      <c r="X49" s="121">
        <f t="shared" si="47"/>
        <v>154.70014571543615</v>
      </c>
      <c r="Y49" s="121">
        <f t="shared" si="47"/>
        <v>0</v>
      </c>
      <c r="Z49" s="121">
        <f t="shared" si="48"/>
        <v>30.940029143087227</v>
      </c>
      <c r="AA49" s="121">
        <f t="shared" si="48"/>
        <v>0</v>
      </c>
      <c r="AB49" s="121">
        <f t="shared" si="48"/>
        <v>0</v>
      </c>
      <c r="AC49" s="121">
        <f t="shared" si="48"/>
        <v>0</v>
      </c>
      <c r="AD49" s="121">
        <f t="shared" si="48"/>
        <v>0</v>
      </c>
      <c r="AE49" s="121">
        <f t="shared" si="48"/>
        <v>3094.0029143087227</v>
      </c>
      <c r="AF49" s="121">
        <f t="shared" si="48"/>
        <v>309.4002914308723</v>
      </c>
      <c r="AG49" s="121">
        <f t="shared" si="48"/>
        <v>0</v>
      </c>
      <c r="AH49" s="121">
        <f t="shared" si="48"/>
        <v>309.4002914308723</v>
      </c>
      <c r="AI49" s="121">
        <f t="shared" si="48"/>
        <v>0</v>
      </c>
      <c r="AJ49" s="121">
        <f t="shared" si="49"/>
        <v>0</v>
      </c>
      <c r="AK49" s="121">
        <f t="shared" si="49"/>
        <v>0</v>
      </c>
      <c r="AL49" s="121">
        <f t="shared" si="49"/>
        <v>0</v>
      </c>
      <c r="AM49" s="121">
        <f t="shared" si="49"/>
        <v>0</v>
      </c>
      <c r="AN49" s="121">
        <f t="shared" si="49"/>
        <v>3094.0029143087227</v>
      </c>
      <c r="AO49" s="121">
        <f t="shared" si="49"/>
        <v>0</v>
      </c>
      <c r="AP49" s="121">
        <f t="shared" si="49"/>
        <v>30.940029143087227</v>
      </c>
      <c r="AQ49" s="121">
        <f t="shared" si="49"/>
        <v>0</v>
      </c>
      <c r="AR49" s="121">
        <f t="shared" si="49"/>
        <v>0</v>
      </c>
      <c r="AS49" s="121">
        <f t="shared" si="49"/>
        <v>0</v>
      </c>
      <c r="AT49" s="121">
        <f t="shared" si="50"/>
        <v>0</v>
      </c>
      <c r="AU49" s="121">
        <f t="shared" si="50"/>
        <v>30.940029143087227</v>
      </c>
      <c r="AV49" s="121">
        <f t="shared" si="50"/>
        <v>61.880058286174453</v>
      </c>
      <c r="AW49" s="121">
        <f t="shared" si="50"/>
        <v>0</v>
      </c>
      <c r="AX49" s="121">
        <f t="shared" si="50"/>
        <v>3094.0029143087227</v>
      </c>
      <c r="AY49" s="121">
        <f t="shared" si="50"/>
        <v>0</v>
      </c>
      <c r="AZ49" s="121">
        <f t="shared" si="50"/>
        <v>30.940029143087227</v>
      </c>
      <c r="BA49" s="51">
        <f>SUMPRODUCT(F49:AZ49,'Ocenění položek'!$C$54:$AW$54)</f>
        <v>0</v>
      </c>
      <c r="BB49" s="51">
        <f>SUMPRODUCT(F49:AZ49,'Ocenění položek'!$C$55:$AW$55)</f>
        <v>2275.329743182635</v>
      </c>
      <c r="CA49" s="123"/>
    </row>
    <row r="50" spans="1:79" ht="15.75" thickBot="1" x14ac:dyDescent="0.3">
      <c r="A50" s="8" t="s">
        <v>81</v>
      </c>
      <c r="B50" s="9">
        <v>26</v>
      </c>
      <c r="C50" s="10">
        <v>6</v>
      </c>
      <c r="D50" s="10">
        <v>6</v>
      </c>
      <c r="E50" s="9">
        <f t="shared" si="5"/>
        <v>498.65411131343507</v>
      </c>
      <c r="F50" s="131">
        <f t="shared" si="46"/>
        <v>124.66352782835877</v>
      </c>
      <c r="G50" s="131">
        <f t="shared" si="46"/>
        <v>0</v>
      </c>
      <c r="H50" s="131">
        <f t="shared" si="46"/>
        <v>49.865411131343507</v>
      </c>
      <c r="I50" s="131">
        <f t="shared" si="46"/>
        <v>0</v>
      </c>
      <c r="J50" s="131">
        <f t="shared" si="46"/>
        <v>49.865411131343507</v>
      </c>
      <c r="K50" s="131">
        <f t="shared" si="46"/>
        <v>0</v>
      </c>
      <c r="L50" s="131">
        <f t="shared" si="46"/>
        <v>99.730822262687013</v>
      </c>
      <c r="M50" s="131">
        <f t="shared" si="46"/>
        <v>0</v>
      </c>
      <c r="N50" s="131">
        <f t="shared" si="46"/>
        <v>0</v>
      </c>
      <c r="O50" s="131">
        <f t="shared" si="46"/>
        <v>124.66352782835877</v>
      </c>
      <c r="P50" s="131">
        <f t="shared" si="47"/>
        <v>0</v>
      </c>
      <c r="Q50" s="131">
        <f t="shared" si="47"/>
        <v>0</v>
      </c>
      <c r="R50" s="131">
        <f t="shared" si="47"/>
        <v>0</v>
      </c>
      <c r="S50" s="131">
        <f t="shared" si="47"/>
        <v>0</v>
      </c>
      <c r="T50" s="131">
        <f t="shared" si="47"/>
        <v>49.865411131343507</v>
      </c>
      <c r="U50" s="131">
        <f t="shared" si="47"/>
        <v>0</v>
      </c>
      <c r="V50" s="131">
        <f t="shared" si="47"/>
        <v>49.865411131343507</v>
      </c>
      <c r="W50" s="131">
        <f t="shared" si="47"/>
        <v>0</v>
      </c>
      <c r="X50" s="131">
        <f t="shared" si="47"/>
        <v>24.932705565671753</v>
      </c>
      <c r="Y50" s="131">
        <f t="shared" si="47"/>
        <v>0</v>
      </c>
      <c r="Z50" s="131">
        <f t="shared" si="48"/>
        <v>4.9865411131343507</v>
      </c>
      <c r="AA50" s="131">
        <f t="shared" si="48"/>
        <v>0</v>
      </c>
      <c r="AB50" s="131">
        <f t="shared" si="48"/>
        <v>0</v>
      </c>
      <c r="AC50" s="131">
        <f t="shared" si="48"/>
        <v>0</v>
      </c>
      <c r="AD50" s="131">
        <f t="shared" si="48"/>
        <v>0</v>
      </c>
      <c r="AE50" s="131">
        <f t="shared" si="48"/>
        <v>498.65411131343507</v>
      </c>
      <c r="AF50" s="131">
        <f t="shared" si="48"/>
        <v>49.865411131343507</v>
      </c>
      <c r="AG50" s="131">
        <f t="shared" si="48"/>
        <v>0</v>
      </c>
      <c r="AH50" s="131">
        <f t="shared" si="48"/>
        <v>49.865411131343507</v>
      </c>
      <c r="AI50" s="131">
        <f t="shared" si="48"/>
        <v>0</v>
      </c>
      <c r="AJ50" s="131">
        <f t="shared" si="49"/>
        <v>0</v>
      </c>
      <c r="AK50" s="131">
        <f t="shared" si="49"/>
        <v>0</v>
      </c>
      <c r="AL50" s="131">
        <f t="shared" si="49"/>
        <v>0</v>
      </c>
      <c r="AM50" s="131">
        <f t="shared" si="49"/>
        <v>0</v>
      </c>
      <c r="AN50" s="131">
        <f t="shared" si="49"/>
        <v>498.65411131343507</v>
      </c>
      <c r="AO50" s="131">
        <f t="shared" si="49"/>
        <v>0</v>
      </c>
      <c r="AP50" s="131">
        <f t="shared" si="49"/>
        <v>4.9865411131343507</v>
      </c>
      <c r="AQ50" s="131">
        <f t="shared" si="49"/>
        <v>0</v>
      </c>
      <c r="AR50" s="131">
        <f t="shared" si="49"/>
        <v>0</v>
      </c>
      <c r="AS50" s="131">
        <f t="shared" si="49"/>
        <v>0</v>
      </c>
      <c r="AT50" s="131">
        <f t="shared" si="50"/>
        <v>0</v>
      </c>
      <c r="AU50" s="131">
        <f t="shared" si="50"/>
        <v>4.9865411131343507</v>
      </c>
      <c r="AV50" s="131">
        <f t="shared" si="50"/>
        <v>9.9730822262687013</v>
      </c>
      <c r="AW50" s="131">
        <f t="shared" si="50"/>
        <v>0</v>
      </c>
      <c r="AX50" s="131">
        <f t="shared" si="50"/>
        <v>498.65411131343507</v>
      </c>
      <c r="AY50" s="131">
        <f t="shared" si="50"/>
        <v>0</v>
      </c>
      <c r="AZ50" s="131">
        <f t="shared" si="50"/>
        <v>4.9865411131343507</v>
      </c>
      <c r="BA50" s="132">
        <f>SUMPRODUCT(F50:AZ50,'Ocenění položek'!$C$54:$AW$54)</f>
        <v>0</v>
      </c>
      <c r="BB50" s="132">
        <f>SUMPRODUCT(F50:AZ50,'Ocenění položek'!$C$55:$AW$55)</f>
        <v>366.71023345990017</v>
      </c>
      <c r="CA50" s="123"/>
    </row>
    <row r="51" spans="1:79" x14ac:dyDescent="0.25">
      <c r="CA51" s="133"/>
    </row>
    <row r="52" spans="1:79" x14ac:dyDescent="0.25">
      <c r="CA52" s="134"/>
    </row>
    <row r="53" spans="1:79" x14ac:dyDescent="0.25">
      <c r="CA53" s="135"/>
    </row>
  </sheetData>
  <sheetProtection algorithmName="SHA-512" hashValue="6+smdX++hs7jjTFQx/veuCjdG0gT/imNftdMHlshnUy6d2GoV41hMUl1ppMC/OcS25J//o4e9gtBGCkSpuP1BA==" saltValue="bHavcdw58bVn/8Z9oa3vUg==" spinCount="100000" sheet="1" objects="1" scenarios="1" selectLockedCells="1"/>
  <autoFilter ref="A2:BB50" xr:uid="{00143F22-DD8B-4B54-87B8-575DBCA83BB7}"/>
  <mergeCells count="1">
    <mergeCell ref="A1:B1"/>
  </mergeCells>
  <conditionalFormatting sqref="B7:C50 E7:E50">
    <cfRule type="expression" dxfId="15" priority="15">
      <formula>AND(#REF!&gt;0)</formula>
    </cfRule>
  </conditionalFormatting>
  <conditionalFormatting sqref="A7:A50">
    <cfRule type="expression" dxfId="14" priority="1">
      <formula>AND($D7=0)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F10:AZ10 F23:AZ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5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B1"/>
    </sheetView>
  </sheetViews>
  <sheetFormatPr defaultRowHeight="15" x14ac:dyDescent="0.25"/>
  <cols>
    <col min="1" max="1" width="26" style="35" customWidth="1"/>
    <col min="2" max="3" width="10.28515625" style="35" customWidth="1"/>
    <col min="4" max="4" width="9.140625" style="35"/>
    <col min="5" max="5" width="14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121</v>
      </c>
      <c r="B1" s="98"/>
      <c r="C1" s="99"/>
      <c r="D1" s="1"/>
      <c r="E1" s="100">
        <f>BA1</f>
        <v>0</v>
      </c>
      <c r="F1" s="27" t="s">
        <v>99</v>
      </c>
      <c r="BA1" s="100">
        <f>SUM(BA7:BA62)</f>
        <v>0</v>
      </c>
      <c r="BB1" s="100">
        <f>SUM(BB7:BB62)</f>
        <v>3792.5729615080327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122</v>
      </c>
      <c r="B7" s="15">
        <v>27</v>
      </c>
      <c r="C7" s="16">
        <v>1</v>
      </c>
      <c r="D7" s="16">
        <v>0</v>
      </c>
      <c r="E7" s="15">
        <f>(B7+(4*B7^0.5*2.8))*D7</f>
        <v>0</v>
      </c>
      <c r="F7" s="121">
        <f t="shared" ref="F7:U9" si="0">$E7*F$3</f>
        <v>0</v>
      </c>
      <c r="G7" s="121">
        <f t="shared" si="0"/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0</v>
      </c>
      <c r="U7" s="121">
        <f t="shared" si="0"/>
        <v>0</v>
      </c>
      <c r="V7" s="121">
        <f t="shared" ref="G7:AZ13" si="1">$E7*V$3</f>
        <v>0</v>
      </c>
      <c r="W7" s="121">
        <f t="shared" si="1"/>
        <v>0</v>
      </c>
      <c r="X7" s="121">
        <f t="shared" si="1"/>
        <v>0</v>
      </c>
      <c r="Y7" s="121">
        <f t="shared" si="1"/>
        <v>0</v>
      </c>
      <c r="Z7" s="121">
        <f t="shared" si="1"/>
        <v>0</v>
      </c>
      <c r="AA7" s="121">
        <f t="shared" si="1"/>
        <v>0</v>
      </c>
      <c r="AB7" s="121">
        <f t="shared" si="1"/>
        <v>0</v>
      </c>
      <c r="AC7" s="121">
        <f t="shared" si="1"/>
        <v>0</v>
      </c>
      <c r="AD7" s="121">
        <f t="shared" si="1"/>
        <v>0</v>
      </c>
      <c r="AE7" s="121">
        <f t="shared" si="1"/>
        <v>0</v>
      </c>
      <c r="AF7" s="121">
        <f t="shared" si="1"/>
        <v>0</v>
      </c>
      <c r="AG7" s="121">
        <f t="shared" si="1"/>
        <v>0</v>
      </c>
      <c r="AH7" s="121">
        <f t="shared" si="1"/>
        <v>0</v>
      </c>
      <c r="AI7" s="121">
        <f t="shared" si="1"/>
        <v>0</v>
      </c>
      <c r="AJ7" s="121">
        <f t="shared" si="1"/>
        <v>0</v>
      </c>
      <c r="AK7" s="121">
        <f t="shared" si="1"/>
        <v>0</v>
      </c>
      <c r="AL7" s="121">
        <f t="shared" si="1"/>
        <v>0</v>
      </c>
      <c r="AM7" s="121">
        <f t="shared" si="1"/>
        <v>0</v>
      </c>
      <c r="AN7" s="121">
        <f t="shared" si="1"/>
        <v>0</v>
      </c>
      <c r="AO7" s="121">
        <f t="shared" si="1"/>
        <v>0</v>
      </c>
      <c r="AP7" s="121">
        <f t="shared" si="1"/>
        <v>0</v>
      </c>
      <c r="AQ7" s="121">
        <f t="shared" si="1"/>
        <v>0</v>
      </c>
      <c r="AR7" s="121">
        <f t="shared" si="1"/>
        <v>0</v>
      </c>
      <c r="AS7" s="121">
        <f t="shared" si="1"/>
        <v>0</v>
      </c>
      <c r="AT7" s="121">
        <f t="shared" si="1"/>
        <v>0</v>
      </c>
      <c r="AU7" s="121">
        <f t="shared" si="1"/>
        <v>0</v>
      </c>
      <c r="AV7" s="121">
        <f t="shared" si="1"/>
        <v>0</v>
      </c>
      <c r="AW7" s="121">
        <f t="shared" si="1"/>
        <v>0</v>
      </c>
      <c r="AX7" s="121">
        <f t="shared" si="1"/>
        <v>0</v>
      </c>
      <c r="AY7" s="121">
        <f t="shared" si="1"/>
        <v>0</v>
      </c>
      <c r="AZ7" s="121">
        <f t="shared" si="1"/>
        <v>0</v>
      </c>
      <c r="BA7" s="122">
        <f>SUMPRODUCT(F7:AZ7,'Ocenění položek'!$C$54:$AW$54)</f>
        <v>0</v>
      </c>
      <c r="BB7" s="122">
        <f>SUMPRODUCT(F7:AZ7,'Ocenění položek'!$C$55:$AW$55)</f>
        <v>0</v>
      </c>
      <c r="CA7" s="123"/>
    </row>
    <row r="8" spans="1:88" x14ac:dyDescent="0.25">
      <c r="A8" s="6" t="s">
        <v>123</v>
      </c>
      <c r="B8" s="3">
        <v>10</v>
      </c>
      <c r="C8" s="2">
        <v>1</v>
      </c>
      <c r="D8" s="2">
        <v>0</v>
      </c>
      <c r="E8" s="3">
        <f t="shared" ref="E8:E62" si="2">(B8+(4*B8^0.5*2.8))*D8</f>
        <v>0</v>
      </c>
      <c r="F8" s="121">
        <f t="shared" si="0"/>
        <v>0</v>
      </c>
      <c r="G8" s="121">
        <f t="shared" si="1"/>
        <v>0</v>
      </c>
      <c r="H8" s="121">
        <f t="shared" si="1"/>
        <v>0</v>
      </c>
      <c r="I8" s="121">
        <f t="shared" si="1"/>
        <v>0</v>
      </c>
      <c r="J8" s="121">
        <f t="shared" si="1"/>
        <v>0</v>
      </c>
      <c r="K8" s="121">
        <f t="shared" si="1"/>
        <v>0</v>
      </c>
      <c r="L8" s="121">
        <f t="shared" si="1"/>
        <v>0</v>
      </c>
      <c r="M8" s="121">
        <f t="shared" si="1"/>
        <v>0</v>
      </c>
      <c r="N8" s="121">
        <f t="shared" si="1"/>
        <v>0</v>
      </c>
      <c r="O8" s="121">
        <f t="shared" si="1"/>
        <v>0</v>
      </c>
      <c r="P8" s="121">
        <f t="shared" si="1"/>
        <v>0</v>
      </c>
      <c r="Q8" s="121">
        <f t="shared" si="1"/>
        <v>0</v>
      </c>
      <c r="R8" s="121">
        <f t="shared" si="1"/>
        <v>0</v>
      </c>
      <c r="S8" s="121">
        <f t="shared" si="1"/>
        <v>0</v>
      </c>
      <c r="T8" s="121">
        <f t="shared" si="1"/>
        <v>0</v>
      </c>
      <c r="U8" s="121">
        <f t="shared" si="1"/>
        <v>0</v>
      </c>
      <c r="V8" s="121">
        <f t="shared" si="1"/>
        <v>0</v>
      </c>
      <c r="W8" s="121">
        <f t="shared" si="1"/>
        <v>0</v>
      </c>
      <c r="X8" s="121">
        <f t="shared" si="1"/>
        <v>0</v>
      </c>
      <c r="Y8" s="121">
        <f t="shared" si="1"/>
        <v>0</v>
      </c>
      <c r="Z8" s="121">
        <f t="shared" si="1"/>
        <v>0</v>
      </c>
      <c r="AA8" s="121">
        <f t="shared" si="1"/>
        <v>0</v>
      </c>
      <c r="AB8" s="121">
        <f t="shared" si="1"/>
        <v>0</v>
      </c>
      <c r="AC8" s="121">
        <f t="shared" si="1"/>
        <v>0</v>
      </c>
      <c r="AD8" s="121">
        <f t="shared" si="1"/>
        <v>0</v>
      </c>
      <c r="AE8" s="121">
        <f t="shared" si="1"/>
        <v>0</v>
      </c>
      <c r="AF8" s="121">
        <f t="shared" si="1"/>
        <v>0</v>
      </c>
      <c r="AG8" s="121">
        <f t="shared" si="1"/>
        <v>0</v>
      </c>
      <c r="AH8" s="121">
        <f t="shared" si="1"/>
        <v>0</v>
      </c>
      <c r="AI8" s="121">
        <f t="shared" si="1"/>
        <v>0</v>
      </c>
      <c r="AJ8" s="121">
        <f t="shared" si="1"/>
        <v>0</v>
      </c>
      <c r="AK8" s="121">
        <f t="shared" si="1"/>
        <v>0</v>
      </c>
      <c r="AL8" s="121">
        <f t="shared" si="1"/>
        <v>0</v>
      </c>
      <c r="AM8" s="121">
        <f t="shared" si="1"/>
        <v>0</v>
      </c>
      <c r="AN8" s="121">
        <f t="shared" si="1"/>
        <v>0</v>
      </c>
      <c r="AO8" s="121">
        <f t="shared" si="1"/>
        <v>0</v>
      </c>
      <c r="AP8" s="121">
        <f t="shared" si="1"/>
        <v>0</v>
      </c>
      <c r="AQ8" s="121">
        <f t="shared" si="1"/>
        <v>0</v>
      </c>
      <c r="AR8" s="121">
        <f t="shared" si="1"/>
        <v>0</v>
      </c>
      <c r="AS8" s="121">
        <f t="shared" si="1"/>
        <v>0</v>
      </c>
      <c r="AT8" s="121">
        <f t="shared" si="1"/>
        <v>0</v>
      </c>
      <c r="AU8" s="121">
        <f t="shared" si="1"/>
        <v>0</v>
      </c>
      <c r="AV8" s="121">
        <f t="shared" si="1"/>
        <v>0</v>
      </c>
      <c r="AW8" s="121">
        <f t="shared" si="1"/>
        <v>0</v>
      </c>
      <c r="AX8" s="121">
        <f t="shared" si="1"/>
        <v>0</v>
      </c>
      <c r="AY8" s="121">
        <f t="shared" si="1"/>
        <v>0</v>
      </c>
      <c r="AZ8" s="121">
        <f t="shared" si="1"/>
        <v>0</v>
      </c>
      <c r="BA8" s="51">
        <f>SUMPRODUCT(F8:AZ8,'Ocenění položek'!$C$54:$AW$54)</f>
        <v>0</v>
      </c>
      <c r="BB8" s="51">
        <f>SUMPRODUCT(F8:AZ8,'Ocenění položek'!$C$55:$AW$55)</f>
        <v>0</v>
      </c>
      <c r="CA8" s="123"/>
    </row>
    <row r="9" spans="1:88" x14ac:dyDescent="0.25">
      <c r="A9" s="6" t="s">
        <v>124</v>
      </c>
      <c r="B9" s="3">
        <v>10</v>
      </c>
      <c r="C9" s="2">
        <v>1</v>
      </c>
      <c r="D9" s="2">
        <v>0</v>
      </c>
      <c r="E9" s="3">
        <f t="shared" si="2"/>
        <v>0</v>
      </c>
      <c r="F9" s="121">
        <f t="shared" si="0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21">
        <f t="shared" si="1"/>
        <v>0</v>
      </c>
      <c r="N9" s="121">
        <f t="shared" si="1"/>
        <v>0</v>
      </c>
      <c r="O9" s="121">
        <f t="shared" si="1"/>
        <v>0</v>
      </c>
      <c r="P9" s="121">
        <f t="shared" si="1"/>
        <v>0</v>
      </c>
      <c r="Q9" s="121">
        <f t="shared" si="1"/>
        <v>0</v>
      </c>
      <c r="R9" s="121">
        <f t="shared" si="1"/>
        <v>0</v>
      </c>
      <c r="S9" s="121">
        <f t="shared" si="1"/>
        <v>0</v>
      </c>
      <c r="T9" s="121">
        <f t="shared" si="1"/>
        <v>0</v>
      </c>
      <c r="U9" s="121">
        <f t="shared" si="1"/>
        <v>0</v>
      </c>
      <c r="V9" s="121">
        <f t="shared" si="1"/>
        <v>0</v>
      </c>
      <c r="W9" s="121">
        <f t="shared" si="1"/>
        <v>0</v>
      </c>
      <c r="X9" s="121">
        <f t="shared" si="1"/>
        <v>0</v>
      </c>
      <c r="Y9" s="121">
        <f t="shared" si="1"/>
        <v>0</v>
      </c>
      <c r="Z9" s="121">
        <f t="shared" si="1"/>
        <v>0</v>
      </c>
      <c r="AA9" s="121">
        <f t="shared" si="1"/>
        <v>0</v>
      </c>
      <c r="AB9" s="121">
        <f t="shared" si="1"/>
        <v>0</v>
      </c>
      <c r="AC9" s="121">
        <f t="shared" si="1"/>
        <v>0</v>
      </c>
      <c r="AD9" s="121">
        <f t="shared" si="1"/>
        <v>0</v>
      </c>
      <c r="AE9" s="121">
        <f t="shared" si="1"/>
        <v>0</v>
      </c>
      <c r="AF9" s="121">
        <f t="shared" si="1"/>
        <v>0</v>
      </c>
      <c r="AG9" s="121">
        <f t="shared" si="1"/>
        <v>0</v>
      </c>
      <c r="AH9" s="121">
        <f t="shared" si="1"/>
        <v>0</v>
      </c>
      <c r="AI9" s="121">
        <f t="shared" si="1"/>
        <v>0</v>
      </c>
      <c r="AJ9" s="121">
        <f t="shared" si="1"/>
        <v>0</v>
      </c>
      <c r="AK9" s="121">
        <f t="shared" si="1"/>
        <v>0</v>
      </c>
      <c r="AL9" s="121">
        <f t="shared" si="1"/>
        <v>0</v>
      </c>
      <c r="AM9" s="121">
        <f t="shared" si="1"/>
        <v>0</v>
      </c>
      <c r="AN9" s="121">
        <f t="shared" si="1"/>
        <v>0</v>
      </c>
      <c r="AO9" s="121">
        <f t="shared" si="1"/>
        <v>0</v>
      </c>
      <c r="AP9" s="121">
        <f t="shared" si="1"/>
        <v>0</v>
      </c>
      <c r="AQ9" s="121">
        <f t="shared" si="1"/>
        <v>0</v>
      </c>
      <c r="AR9" s="121">
        <f t="shared" si="1"/>
        <v>0</v>
      </c>
      <c r="AS9" s="121">
        <f t="shared" si="1"/>
        <v>0</v>
      </c>
      <c r="AT9" s="121">
        <f t="shared" si="1"/>
        <v>0</v>
      </c>
      <c r="AU9" s="121">
        <f t="shared" si="1"/>
        <v>0</v>
      </c>
      <c r="AV9" s="121">
        <f t="shared" si="1"/>
        <v>0</v>
      </c>
      <c r="AW9" s="121">
        <f t="shared" si="1"/>
        <v>0</v>
      </c>
      <c r="AX9" s="121">
        <f t="shared" si="1"/>
        <v>0</v>
      </c>
      <c r="AY9" s="121">
        <f t="shared" si="1"/>
        <v>0</v>
      </c>
      <c r="AZ9" s="121">
        <f t="shared" si="1"/>
        <v>0</v>
      </c>
      <c r="BA9" s="51">
        <f>SUMPRODUCT(F9:AZ9,'Ocenění položek'!$C$54:$AW$54)</f>
        <v>0</v>
      </c>
      <c r="BB9" s="51">
        <f>SUMPRODUCT(F9:AZ9,'Ocenění položek'!$C$55:$AW$55)</f>
        <v>0</v>
      </c>
      <c r="CA9" s="123"/>
    </row>
    <row r="10" spans="1:88" ht="30" x14ac:dyDescent="0.25">
      <c r="A10" s="6" t="s">
        <v>125</v>
      </c>
      <c r="B10" s="3">
        <v>33</v>
      </c>
      <c r="C10" s="2">
        <v>1</v>
      </c>
      <c r="D10" s="2">
        <v>0</v>
      </c>
      <c r="E10" s="3">
        <f t="shared" si="2"/>
        <v>0</v>
      </c>
      <c r="F10" s="124">
        <f>$E10*F$3</f>
        <v>0</v>
      </c>
      <c r="G10" s="124">
        <f t="shared" si="1"/>
        <v>0</v>
      </c>
      <c r="H10" s="124">
        <f t="shared" si="1"/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 t="shared" si="1"/>
        <v>0</v>
      </c>
      <c r="M10" s="124">
        <f t="shared" si="1"/>
        <v>0</v>
      </c>
      <c r="N10" s="124">
        <f t="shared" si="1"/>
        <v>0</v>
      </c>
      <c r="O10" s="124">
        <f t="shared" si="1"/>
        <v>0</v>
      </c>
      <c r="P10" s="124">
        <f t="shared" si="1"/>
        <v>0</v>
      </c>
      <c r="Q10" s="124">
        <f t="shared" si="1"/>
        <v>0</v>
      </c>
      <c r="R10" s="124">
        <f t="shared" si="1"/>
        <v>0</v>
      </c>
      <c r="S10" s="124">
        <f t="shared" si="1"/>
        <v>0</v>
      </c>
      <c r="T10" s="124">
        <f t="shared" si="1"/>
        <v>0</v>
      </c>
      <c r="U10" s="124">
        <f t="shared" si="1"/>
        <v>0</v>
      </c>
      <c r="V10" s="124">
        <f t="shared" si="1"/>
        <v>0</v>
      </c>
      <c r="W10" s="124">
        <f t="shared" si="1"/>
        <v>0</v>
      </c>
      <c r="X10" s="124">
        <f t="shared" si="1"/>
        <v>0</v>
      </c>
      <c r="Y10" s="124">
        <f t="shared" si="1"/>
        <v>0</v>
      </c>
      <c r="Z10" s="124">
        <f t="shared" si="1"/>
        <v>0</v>
      </c>
      <c r="AA10" s="124">
        <f t="shared" si="1"/>
        <v>0</v>
      </c>
      <c r="AB10" s="124">
        <f t="shared" si="1"/>
        <v>0</v>
      </c>
      <c r="AC10" s="124">
        <f t="shared" si="1"/>
        <v>0</v>
      </c>
      <c r="AD10" s="124">
        <f t="shared" si="1"/>
        <v>0</v>
      </c>
      <c r="AE10" s="124">
        <f t="shared" si="1"/>
        <v>0</v>
      </c>
      <c r="AF10" s="124">
        <f t="shared" si="1"/>
        <v>0</v>
      </c>
      <c r="AG10" s="124">
        <f t="shared" si="1"/>
        <v>0</v>
      </c>
      <c r="AH10" s="124">
        <f t="shared" si="1"/>
        <v>0</v>
      </c>
      <c r="AI10" s="124">
        <f t="shared" si="1"/>
        <v>0</v>
      </c>
      <c r="AJ10" s="124">
        <f t="shared" si="1"/>
        <v>0</v>
      </c>
      <c r="AK10" s="124">
        <f t="shared" si="1"/>
        <v>0</v>
      </c>
      <c r="AL10" s="124">
        <f t="shared" si="1"/>
        <v>0</v>
      </c>
      <c r="AM10" s="124">
        <f t="shared" si="1"/>
        <v>0</v>
      </c>
      <c r="AN10" s="124">
        <f t="shared" si="1"/>
        <v>0</v>
      </c>
      <c r="AO10" s="124">
        <f t="shared" si="1"/>
        <v>0</v>
      </c>
      <c r="AP10" s="124">
        <f t="shared" si="1"/>
        <v>0</v>
      </c>
      <c r="AQ10" s="124">
        <f t="shared" si="1"/>
        <v>0</v>
      </c>
      <c r="AR10" s="124">
        <f t="shared" si="1"/>
        <v>0</v>
      </c>
      <c r="AS10" s="124">
        <f t="shared" si="1"/>
        <v>0</v>
      </c>
      <c r="AT10" s="124">
        <f t="shared" si="1"/>
        <v>0</v>
      </c>
      <c r="AU10" s="124">
        <f t="shared" si="1"/>
        <v>0</v>
      </c>
      <c r="AV10" s="124">
        <f t="shared" si="1"/>
        <v>0</v>
      </c>
      <c r="AW10" s="124">
        <f t="shared" si="1"/>
        <v>0</v>
      </c>
      <c r="AX10" s="124">
        <f t="shared" si="1"/>
        <v>0</v>
      </c>
      <c r="AY10" s="124">
        <f t="shared" si="1"/>
        <v>0</v>
      </c>
      <c r="AZ10" s="124">
        <f t="shared" si="1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CA10" s="123"/>
    </row>
    <row r="11" spans="1:88" x14ac:dyDescent="0.25">
      <c r="A11" s="7" t="s">
        <v>126</v>
      </c>
      <c r="B11" s="3">
        <v>48</v>
      </c>
      <c r="C11" s="2">
        <v>1</v>
      </c>
      <c r="D11" s="2">
        <v>0</v>
      </c>
      <c r="E11" s="3">
        <f t="shared" si="2"/>
        <v>0</v>
      </c>
      <c r="F11" s="121">
        <f t="shared" ref="F11:U14" si="3">$E11*F$3</f>
        <v>0</v>
      </c>
      <c r="G11" s="121">
        <f t="shared" si="3"/>
        <v>0</v>
      </c>
      <c r="H11" s="121">
        <f t="shared" si="3"/>
        <v>0</v>
      </c>
      <c r="I11" s="121">
        <f t="shared" si="3"/>
        <v>0</v>
      </c>
      <c r="J11" s="121">
        <f t="shared" si="3"/>
        <v>0</v>
      </c>
      <c r="K11" s="121">
        <f t="shared" si="3"/>
        <v>0</v>
      </c>
      <c r="L11" s="121">
        <f t="shared" si="3"/>
        <v>0</v>
      </c>
      <c r="M11" s="121">
        <f t="shared" si="3"/>
        <v>0</v>
      </c>
      <c r="N11" s="121">
        <f t="shared" si="3"/>
        <v>0</v>
      </c>
      <c r="O11" s="121">
        <f t="shared" si="3"/>
        <v>0</v>
      </c>
      <c r="P11" s="121">
        <f t="shared" si="3"/>
        <v>0</v>
      </c>
      <c r="Q11" s="121">
        <f t="shared" si="3"/>
        <v>0</v>
      </c>
      <c r="R11" s="121">
        <f t="shared" si="3"/>
        <v>0</v>
      </c>
      <c r="S11" s="121">
        <f t="shared" si="3"/>
        <v>0</v>
      </c>
      <c r="T11" s="121">
        <f t="shared" si="3"/>
        <v>0</v>
      </c>
      <c r="U11" s="121">
        <f t="shared" si="3"/>
        <v>0</v>
      </c>
      <c r="V11" s="121">
        <f t="shared" si="1"/>
        <v>0</v>
      </c>
      <c r="W11" s="121">
        <f t="shared" si="1"/>
        <v>0</v>
      </c>
      <c r="X11" s="121">
        <f t="shared" si="1"/>
        <v>0</v>
      </c>
      <c r="Y11" s="121">
        <f t="shared" si="1"/>
        <v>0</v>
      </c>
      <c r="Z11" s="121">
        <f t="shared" si="1"/>
        <v>0</v>
      </c>
      <c r="AA11" s="121">
        <f t="shared" si="1"/>
        <v>0</v>
      </c>
      <c r="AB11" s="121">
        <f t="shared" si="1"/>
        <v>0</v>
      </c>
      <c r="AC11" s="121">
        <f t="shared" si="1"/>
        <v>0</v>
      </c>
      <c r="AD11" s="121">
        <f t="shared" si="1"/>
        <v>0</v>
      </c>
      <c r="AE11" s="121">
        <f t="shared" si="1"/>
        <v>0</v>
      </c>
      <c r="AF11" s="121">
        <f t="shared" si="1"/>
        <v>0</v>
      </c>
      <c r="AG11" s="121">
        <f t="shared" si="1"/>
        <v>0</v>
      </c>
      <c r="AH11" s="121">
        <f t="shared" si="1"/>
        <v>0</v>
      </c>
      <c r="AI11" s="121">
        <f t="shared" si="1"/>
        <v>0</v>
      </c>
      <c r="AJ11" s="121">
        <f t="shared" si="1"/>
        <v>0</v>
      </c>
      <c r="AK11" s="121">
        <f t="shared" si="1"/>
        <v>0</v>
      </c>
      <c r="AL11" s="121">
        <f t="shared" si="1"/>
        <v>0</v>
      </c>
      <c r="AM11" s="121">
        <f t="shared" si="1"/>
        <v>0</v>
      </c>
      <c r="AN11" s="121">
        <f t="shared" si="1"/>
        <v>0</v>
      </c>
      <c r="AO11" s="121">
        <f t="shared" si="1"/>
        <v>0</v>
      </c>
      <c r="AP11" s="121">
        <f t="shared" si="1"/>
        <v>0</v>
      </c>
      <c r="AQ11" s="121">
        <f t="shared" si="1"/>
        <v>0</v>
      </c>
      <c r="AR11" s="121">
        <f t="shared" si="1"/>
        <v>0</v>
      </c>
      <c r="AS11" s="121">
        <f t="shared" si="1"/>
        <v>0</v>
      </c>
      <c r="AT11" s="121">
        <f t="shared" si="1"/>
        <v>0</v>
      </c>
      <c r="AU11" s="121">
        <f t="shared" si="1"/>
        <v>0</v>
      </c>
      <c r="AV11" s="121">
        <f t="shared" si="1"/>
        <v>0</v>
      </c>
      <c r="AW11" s="121">
        <f t="shared" si="1"/>
        <v>0</v>
      </c>
      <c r="AX11" s="121">
        <f t="shared" si="1"/>
        <v>0</v>
      </c>
      <c r="AY11" s="121">
        <f t="shared" si="1"/>
        <v>0</v>
      </c>
      <c r="AZ11" s="121">
        <f t="shared" si="1"/>
        <v>0</v>
      </c>
      <c r="BA11" s="51">
        <f>SUMPRODUCT(F11:AZ11,'Ocenění položek'!$C$54:$AW$54)</f>
        <v>0</v>
      </c>
      <c r="BB11" s="51">
        <f>SUMPRODUCT(F11:AZ11,'Ocenění položek'!$C$55:$AW$55)</f>
        <v>0</v>
      </c>
      <c r="BL11" s="125"/>
      <c r="BR11" s="125"/>
      <c r="BW11" s="125"/>
      <c r="CA11" s="123"/>
    </row>
    <row r="12" spans="1:88" x14ac:dyDescent="0.25">
      <c r="A12" s="7" t="s">
        <v>127</v>
      </c>
      <c r="B12" s="3">
        <v>53</v>
      </c>
      <c r="C12" s="2">
        <v>1</v>
      </c>
      <c r="D12" s="2">
        <v>0</v>
      </c>
      <c r="E12" s="3">
        <f t="shared" si="2"/>
        <v>0</v>
      </c>
      <c r="F12" s="121">
        <f t="shared" si="3"/>
        <v>0</v>
      </c>
      <c r="G12" s="121">
        <f t="shared" si="1"/>
        <v>0</v>
      </c>
      <c r="H12" s="121">
        <f t="shared" si="1"/>
        <v>0</v>
      </c>
      <c r="I12" s="121">
        <f t="shared" si="1"/>
        <v>0</v>
      </c>
      <c r="J12" s="121">
        <f t="shared" si="1"/>
        <v>0</v>
      </c>
      <c r="K12" s="121">
        <f t="shared" si="1"/>
        <v>0</v>
      </c>
      <c r="L12" s="121">
        <f t="shared" si="1"/>
        <v>0</v>
      </c>
      <c r="M12" s="121">
        <f t="shared" si="1"/>
        <v>0</v>
      </c>
      <c r="N12" s="121">
        <f t="shared" si="1"/>
        <v>0</v>
      </c>
      <c r="O12" s="121">
        <f t="shared" si="1"/>
        <v>0</v>
      </c>
      <c r="P12" s="121">
        <f t="shared" si="1"/>
        <v>0</v>
      </c>
      <c r="Q12" s="121">
        <f t="shared" si="1"/>
        <v>0</v>
      </c>
      <c r="R12" s="121">
        <f t="shared" si="1"/>
        <v>0</v>
      </c>
      <c r="S12" s="121">
        <f t="shared" si="1"/>
        <v>0</v>
      </c>
      <c r="T12" s="121">
        <f t="shared" si="1"/>
        <v>0</v>
      </c>
      <c r="U12" s="121">
        <f t="shared" si="1"/>
        <v>0</v>
      </c>
      <c r="V12" s="121">
        <f t="shared" si="1"/>
        <v>0</v>
      </c>
      <c r="W12" s="121">
        <f t="shared" si="1"/>
        <v>0</v>
      </c>
      <c r="X12" s="121">
        <f t="shared" si="1"/>
        <v>0</v>
      </c>
      <c r="Y12" s="121">
        <f t="shared" si="1"/>
        <v>0</v>
      </c>
      <c r="Z12" s="121">
        <f t="shared" si="1"/>
        <v>0</v>
      </c>
      <c r="AA12" s="121">
        <f t="shared" si="1"/>
        <v>0</v>
      </c>
      <c r="AB12" s="121">
        <f t="shared" si="1"/>
        <v>0</v>
      </c>
      <c r="AC12" s="121">
        <f t="shared" si="1"/>
        <v>0</v>
      </c>
      <c r="AD12" s="121">
        <f t="shared" si="1"/>
        <v>0</v>
      </c>
      <c r="AE12" s="121">
        <f t="shared" si="1"/>
        <v>0</v>
      </c>
      <c r="AF12" s="121">
        <f t="shared" si="1"/>
        <v>0</v>
      </c>
      <c r="AG12" s="121">
        <f t="shared" si="1"/>
        <v>0</v>
      </c>
      <c r="AH12" s="121">
        <f t="shared" si="1"/>
        <v>0</v>
      </c>
      <c r="AI12" s="121">
        <f t="shared" si="1"/>
        <v>0</v>
      </c>
      <c r="AJ12" s="121">
        <f t="shared" si="1"/>
        <v>0</v>
      </c>
      <c r="AK12" s="121">
        <f t="shared" si="1"/>
        <v>0</v>
      </c>
      <c r="AL12" s="121">
        <f t="shared" si="1"/>
        <v>0</v>
      </c>
      <c r="AM12" s="121">
        <f t="shared" si="1"/>
        <v>0</v>
      </c>
      <c r="AN12" s="121">
        <f t="shared" si="1"/>
        <v>0</v>
      </c>
      <c r="AO12" s="121">
        <f t="shared" si="1"/>
        <v>0</v>
      </c>
      <c r="AP12" s="121">
        <f t="shared" si="1"/>
        <v>0</v>
      </c>
      <c r="AQ12" s="121">
        <f t="shared" si="1"/>
        <v>0</v>
      </c>
      <c r="AR12" s="121">
        <f t="shared" si="1"/>
        <v>0</v>
      </c>
      <c r="AS12" s="121">
        <f t="shared" si="1"/>
        <v>0</v>
      </c>
      <c r="AT12" s="121">
        <f t="shared" si="1"/>
        <v>0</v>
      </c>
      <c r="AU12" s="121">
        <f t="shared" si="1"/>
        <v>0</v>
      </c>
      <c r="AV12" s="121">
        <f t="shared" si="1"/>
        <v>0</v>
      </c>
      <c r="AW12" s="121">
        <f t="shared" si="1"/>
        <v>0</v>
      </c>
      <c r="AX12" s="121">
        <f t="shared" si="1"/>
        <v>0</v>
      </c>
      <c r="AY12" s="121">
        <f t="shared" si="1"/>
        <v>0</v>
      </c>
      <c r="AZ12" s="121">
        <f t="shared" si="1"/>
        <v>0</v>
      </c>
      <c r="BA12" s="51">
        <f>SUMPRODUCT(F12:AZ12,'Ocenění položek'!$C$54:$AW$54)</f>
        <v>0</v>
      </c>
      <c r="BB12" s="51">
        <f>SUMPRODUCT(F12:AZ12,'Ocenění položek'!$C$55:$AW$55)</f>
        <v>0</v>
      </c>
      <c r="CA12" s="123"/>
    </row>
    <row r="13" spans="1:88" x14ac:dyDescent="0.25">
      <c r="A13" s="7" t="s">
        <v>128</v>
      </c>
      <c r="B13" s="3">
        <v>56</v>
      </c>
      <c r="C13" s="2">
        <v>1</v>
      </c>
      <c r="D13" s="2">
        <v>0</v>
      </c>
      <c r="E13" s="3">
        <f t="shared" si="2"/>
        <v>0</v>
      </c>
      <c r="F13" s="121">
        <f t="shared" si="3"/>
        <v>0</v>
      </c>
      <c r="G13" s="121">
        <f t="shared" si="1"/>
        <v>0</v>
      </c>
      <c r="H13" s="121">
        <f t="shared" si="1"/>
        <v>0</v>
      </c>
      <c r="I13" s="121">
        <f t="shared" si="1"/>
        <v>0</v>
      </c>
      <c r="J13" s="121">
        <f t="shared" si="1"/>
        <v>0</v>
      </c>
      <c r="K13" s="121">
        <f t="shared" si="1"/>
        <v>0</v>
      </c>
      <c r="L13" s="121">
        <f t="shared" si="1"/>
        <v>0</v>
      </c>
      <c r="M13" s="121">
        <f t="shared" si="1"/>
        <v>0</v>
      </c>
      <c r="N13" s="121">
        <f t="shared" si="1"/>
        <v>0</v>
      </c>
      <c r="O13" s="121">
        <f t="shared" si="1"/>
        <v>0</v>
      </c>
      <c r="P13" s="121">
        <f t="shared" ref="G13:AZ18" si="4">$E13*P$3</f>
        <v>0</v>
      </c>
      <c r="Q13" s="121">
        <f t="shared" si="4"/>
        <v>0</v>
      </c>
      <c r="R13" s="121">
        <f t="shared" si="4"/>
        <v>0</v>
      </c>
      <c r="S13" s="121">
        <f t="shared" si="4"/>
        <v>0</v>
      </c>
      <c r="T13" s="121">
        <f t="shared" si="4"/>
        <v>0</v>
      </c>
      <c r="U13" s="121">
        <f t="shared" si="4"/>
        <v>0</v>
      </c>
      <c r="V13" s="121">
        <f t="shared" si="4"/>
        <v>0</v>
      </c>
      <c r="W13" s="121">
        <f t="shared" si="4"/>
        <v>0</v>
      </c>
      <c r="X13" s="121">
        <f t="shared" si="4"/>
        <v>0</v>
      </c>
      <c r="Y13" s="121">
        <f t="shared" si="4"/>
        <v>0</v>
      </c>
      <c r="Z13" s="121">
        <f t="shared" si="4"/>
        <v>0</v>
      </c>
      <c r="AA13" s="121">
        <f t="shared" si="4"/>
        <v>0</v>
      </c>
      <c r="AB13" s="121">
        <f t="shared" si="4"/>
        <v>0</v>
      </c>
      <c r="AC13" s="121">
        <f t="shared" si="4"/>
        <v>0</v>
      </c>
      <c r="AD13" s="121">
        <f t="shared" si="4"/>
        <v>0</v>
      </c>
      <c r="AE13" s="121">
        <f t="shared" si="4"/>
        <v>0</v>
      </c>
      <c r="AF13" s="121">
        <f t="shared" si="4"/>
        <v>0</v>
      </c>
      <c r="AG13" s="121">
        <f t="shared" si="4"/>
        <v>0</v>
      </c>
      <c r="AH13" s="121">
        <f t="shared" si="4"/>
        <v>0</v>
      </c>
      <c r="AI13" s="121">
        <f t="shared" si="4"/>
        <v>0</v>
      </c>
      <c r="AJ13" s="121">
        <f t="shared" si="4"/>
        <v>0</v>
      </c>
      <c r="AK13" s="121">
        <f t="shared" si="4"/>
        <v>0</v>
      </c>
      <c r="AL13" s="121">
        <f t="shared" si="4"/>
        <v>0</v>
      </c>
      <c r="AM13" s="121">
        <f t="shared" si="4"/>
        <v>0</v>
      </c>
      <c r="AN13" s="121">
        <f t="shared" si="4"/>
        <v>0</v>
      </c>
      <c r="AO13" s="121">
        <f t="shared" si="4"/>
        <v>0</v>
      </c>
      <c r="AP13" s="121">
        <f t="shared" si="4"/>
        <v>0</v>
      </c>
      <c r="AQ13" s="121">
        <f t="shared" si="4"/>
        <v>0</v>
      </c>
      <c r="AR13" s="121">
        <f t="shared" si="4"/>
        <v>0</v>
      </c>
      <c r="AS13" s="121">
        <f t="shared" si="4"/>
        <v>0</v>
      </c>
      <c r="AT13" s="121">
        <f t="shared" si="4"/>
        <v>0</v>
      </c>
      <c r="AU13" s="121">
        <f t="shared" si="4"/>
        <v>0</v>
      </c>
      <c r="AV13" s="121">
        <f t="shared" si="4"/>
        <v>0</v>
      </c>
      <c r="AW13" s="121">
        <f t="shared" si="4"/>
        <v>0</v>
      </c>
      <c r="AX13" s="121">
        <f t="shared" si="4"/>
        <v>0</v>
      </c>
      <c r="AY13" s="121">
        <f t="shared" si="4"/>
        <v>0</v>
      </c>
      <c r="AZ13" s="121">
        <f t="shared" si="4"/>
        <v>0</v>
      </c>
      <c r="BA13" s="51">
        <f>SUMPRODUCT(F13:AZ13,'Ocenění položek'!$C$54:$AW$54)</f>
        <v>0</v>
      </c>
      <c r="BB13" s="51">
        <f>SUMPRODUCT(F13:AZ13,'Ocenění položek'!$C$55:$AW$55)</f>
        <v>0</v>
      </c>
      <c r="CA13" s="123"/>
    </row>
    <row r="14" spans="1:88" x14ac:dyDescent="0.25">
      <c r="A14" s="7" t="s">
        <v>129</v>
      </c>
      <c r="B14" s="3">
        <v>46</v>
      </c>
      <c r="C14" s="2">
        <v>1</v>
      </c>
      <c r="D14" s="2">
        <v>0</v>
      </c>
      <c r="E14" s="3">
        <f t="shared" si="2"/>
        <v>0</v>
      </c>
      <c r="F14" s="121">
        <f t="shared" si="3"/>
        <v>0</v>
      </c>
      <c r="G14" s="121">
        <f t="shared" si="4"/>
        <v>0</v>
      </c>
      <c r="H14" s="121">
        <f t="shared" si="4"/>
        <v>0</v>
      </c>
      <c r="I14" s="121">
        <f t="shared" si="4"/>
        <v>0</v>
      </c>
      <c r="J14" s="121">
        <f t="shared" si="4"/>
        <v>0</v>
      </c>
      <c r="K14" s="121">
        <f t="shared" si="4"/>
        <v>0</v>
      </c>
      <c r="L14" s="121">
        <f t="shared" si="4"/>
        <v>0</v>
      </c>
      <c r="M14" s="121">
        <f t="shared" si="4"/>
        <v>0</v>
      </c>
      <c r="N14" s="121">
        <f t="shared" si="4"/>
        <v>0</v>
      </c>
      <c r="O14" s="121">
        <f t="shared" si="4"/>
        <v>0</v>
      </c>
      <c r="P14" s="121">
        <f t="shared" si="4"/>
        <v>0</v>
      </c>
      <c r="Q14" s="121">
        <f t="shared" si="4"/>
        <v>0</v>
      </c>
      <c r="R14" s="121">
        <f t="shared" si="4"/>
        <v>0</v>
      </c>
      <c r="S14" s="121">
        <f t="shared" si="4"/>
        <v>0</v>
      </c>
      <c r="T14" s="121">
        <f t="shared" si="4"/>
        <v>0</v>
      </c>
      <c r="U14" s="121">
        <f t="shared" si="4"/>
        <v>0</v>
      </c>
      <c r="V14" s="121">
        <f t="shared" si="4"/>
        <v>0</v>
      </c>
      <c r="W14" s="121">
        <f t="shared" si="4"/>
        <v>0</v>
      </c>
      <c r="X14" s="121">
        <f t="shared" si="4"/>
        <v>0</v>
      </c>
      <c r="Y14" s="121">
        <f t="shared" si="4"/>
        <v>0</v>
      </c>
      <c r="Z14" s="121">
        <f t="shared" si="4"/>
        <v>0</v>
      </c>
      <c r="AA14" s="121">
        <f t="shared" si="4"/>
        <v>0</v>
      </c>
      <c r="AB14" s="121">
        <f t="shared" si="4"/>
        <v>0</v>
      </c>
      <c r="AC14" s="121">
        <f t="shared" si="4"/>
        <v>0</v>
      </c>
      <c r="AD14" s="121">
        <f t="shared" si="4"/>
        <v>0</v>
      </c>
      <c r="AE14" s="121">
        <f t="shared" si="4"/>
        <v>0</v>
      </c>
      <c r="AF14" s="121">
        <f t="shared" si="4"/>
        <v>0</v>
      </c>
      <c r="AG14" s="121">
        <f t="shared" si="4"/>
        <v>0</v>
      </c>
      <c r="AH14" s="121">
        <f t="shared" si="4"/>
        <v>0</v>
      </c>
      <c r="AI14" s="121">
        <f t="shared" si="4"/>
        <v>0</v>
      </c>
      <c r="AJ14" s="121">
        <f t="shared" si="4"/>
        <v>0</v>
      </c>
      <c r="AK14" s="121">
        <f t="shared" si="4"/>
        <v>0</v>
      </c>
      <c r="AL14" s="121">
        <f t="shared" si="4"/>
        <v>0</v>
      </c>
      <c r="AM14" s="121">
        <f t="shared" si="4"/>
        <v>0</v>
      </c>
      <c r="AN14" s="121">
        <f t="shared" si="4"/>
        <v>0</v>
      </c>
      <c r="AO14" s="121">
        <f t="shared" si="4"/>
        <v>0</v>
      </c>
      <c r="AP14" s="121">
        <f t="shared" si="4"/>
        <v>0</v>
      </c>
      <c r="AQ14" s="121">
        <f t="shared" si="4"/>
        <v>0</v>
      </c>
      <c r="AR14" s="121">
        <f t="shared" si="4"/>
        <v>0</v>
      </c>
      <c r="AS14" s="121">
        <f t="shared" si="4"/>
        <v>0</v>
      </c>
      <c r="AT14" s="121">
        <f t="shared" si="4"/>
        <v>0</v>
      </c>
      <c r="AU14" s="121">
        <f t="shared" si="4"/>
        <v>0</v>
      </c>
      <c r="AV14" s="121">
        <f t="shared" si="4"/>
        <v>0</v>
      </c>
      <c r="AW14" s="121">
        <f t="shared" si="4"/>
        <v>0</v>
      </c>
      <c r="AX14" s="121">
        <f t="shared" si="4"/>
        <v>0</v>
      </c>
      <c r="AY14" s="121">
        <f t="shared" si="4"/>
        <v>0</v>
      </c>
      <c r="AZ14" s="121">
        <f t="shared" si="4"/>
        <v>0</v>
      </c>
      <c r="BA14" s="51">
        <f>SUMPRODUCT(F14:AZ14,'Ocenění položek'!$C$54:$AW$54)</f>
        <v>0</v>
      </c>
      <c r="BB14" s="51">
        <f>SUMPRODUCT(F14:AZ14,'Ocenění položek'!$C$55:$AW$55)</f>
        <v>0</v>
      </c>
      <c r="CA14" s="123"/>
    </row>
    <row r="15" spans="1:88" s="128" customFormat="1" x14ac:dyDescent="0.25">
      <c r="A15" s="7" t="s">
        <v>130</v>
      </c>
      <c r="B15" s="4">
        <v>49</v>
      </c>
      <c r="C15" s="5">
        <v>1</v>
      </c>
      <c r="D15" s="5">
        <v>0</v>
      </c>
      <c r="E15" s="4">
        <f t="shared" si="2"/>
        <v>0</v>
      </c>
      <c r="F15" s="126">
        <f>$E15*F$3</f>
        <v>0</v>
      </c>
      <c r="G15" s="126">
        <f t="shared" si="4"/>
        <v>0</v>
      </c>
      <c r="H15" s="126">
        <f t="shared" si="4"/>
        <v>0</v>
      </c>
      <c r="I15" s="126">
        <f t="shared" si="4"/>
        <v>0</v>
      </c>
      <c r="J15" s="126">
        <f t="shared" si="4"/>
        <v>0</v>
      </c>
      <c r="K15" s="126">
        <f t="shared" si="4"/>
        <v>0</v>
      </c>
      <c r="L15" s="126">
        <f t="shared" si="4"/>
        <v>0</v>
      </c>
      <c r="M15" s="126">
        <f t="shared" si="4"/>
        <v>0</v>
      </c>
      <c r="N15" s="126">
        <f t="shared" si="4"/>
        <v>0</v>
      </c>
      <c r="O15" s="126">
        <f t="shared" si="4"/>
        <v>0</v>
      </c>
      <c r="P15" s="126">
        <f t="shared" si="4"/>
        <v>0</v>
      </c>
      <c r="Q15" s="126">
        <f t="shared" si="4"/>
        <v>0</v>
      </c>
      <c r="R15" s="126">
        <f t="shared" si="4"/>
        <v>0</v>
      </c>
      <c r="S15" s="126">
        <f t="shared" si="4"/>
        <v>0</v>
      </c>
      <c r="T15" s="126">
        <f t="shared" si="4"/>
        <v>0</v>
      </c>
      <c r="U15" s="126">
        <f t="shared" si="4"/>
        <v>0</v>
      </c>
      <c r="V15" s="126">
        <f t="shared" si="4"/>
        <v>0</v>
      </c>
      <c r="W15" s="126">
        <f t="shared" si="4"/>
        <v>0</v>
      </c>
      <c r="X15" s="126">
        <f t="shared" si="4"/>
        <v>0</v>
      </c>
      <c r="Y15" s="126">
        <f t="shared" si="4"/>
        <v>0</v>
      </c>
      <c r="Z15" s="126">
        <f t="shared" si="4"/>
        <v>0</v>
      </c>
      <c r="AA15" s="126">
        <f t="shared" si="4"/>
        <v>0</v>
      </c>
      <c r="AB15" s="126">
        <f t="shared" si="4"/>
        <v>0</v>
      </c>
      <c r="AC15" s="126">
        <f t="shared" si="4"/>
        <v>0</v>
      </c>
      <c r="AD15" s="126">
        <f t="shared" si="4"/>
        <v>0</v>
      </c>
      <c r="AE15" s="126">
        <f t="shared" si="4"/>
        <v>0</v>
      </c>
      <c r="AF15" s="126">
        <f t="shared" si="4"/>
        <v>0</v>
      </c>
      <c r="AG15" s="126">
        <f t="shared" si="4"/>
        <v>0</v>
      </c>
      <c r="AH15" s="126">
        <f t="shared" si="4"/>
        <v>0</v>
      </c>
      <c r="AI15" s="126">
        <f t="shared" si="4"/>
        <v>0</v>
      </c>
      <c r="AJ15" s="126">
        <f t="shared" si="4"/>
        <v>0</v>
      </c>
      <c r="AK15" s="126">
        <f t="shared" si="4"/>
        <v>0</v>
      </c>
      <c r="AL15" s="126">
        <f t="shared" si="4"/>
        <v>0</v>
      </c>
      <c r="AM15" s="126">
        <f t="shared" si="4"/>
        <v>0</v>
      </c>
      <c r="AN15" s="126">
        <f t="shared" si="4"/>
        <v>0</v>
      </c>
      <c r="AO15" s="126">
        <f t="shared" si="4"/>
        <v>0</v>
      </c>
      <c r="AP15" s="126">
        <f t="shared" si="4"/>
        <v>0</v>
      </c>
      <c r="AQ15" s="126">
        <f t="shared" si="4"/>
        <v>0</v>
      </c>
      <c r="AR15" s="126">
        <f t="shared" si="4"/>
        <v>0</v>
      </c>
      <c r="AS15" s="126">
        <f t="shared" si="4"/>
        <v>0</v>
      </c>
      <c r="AT15" s="126">
        <f t="shared" si="4"/>
        <v>0</v>
      </c>
      <c r="AU15" s="126">
        <f t="shared" si="4"/>
        <v>0</v>
      </c>
      <c r="AV15" s="126">
        <f t="shared" si="4"/>
        <v>0</v>
      </c>
      <c r="AW15" s="126">
        <f t="shared" si="4"/>
        <v>0</v>
      </c>
      <c r="AX15" s="126">
        <f t="shared" si="4"/>
        <v>0</v>
      </c>
      <c r="AY15" s="126">
        <f t="shared" si="4"/>
        <v>0</v>
      </c>
      <c r="AZ15" s="126">
        <f t="shared" si="4"/>
        <v>0</v>
      </c>
      <c r="BA15" s="127">
        <f>SUMPRODUCT(F15:AZ15,'Ocenění položek'!$C$54:$AW$54)</f>
        <v>0</v>
      </c>
      <c r="BB15" s="127">
        <f>SUMPRODUCT(F15:AZ15,'Ocenění položek'!$C$55:$AW$55)</f>
        <v>0</v>
      </c>
      <c r="BO15" s="129"/>
      <c r="BS15" s="129"/>
      <c r="BU15" s="129"/>
      <c r="BZ15" s="129"/>
      <c r="CA15" s="130"/>
    </row>
    <row r="16" spans="1:88" x14ac:dyDescent="0.25">
      <c r="A16" s="7" t="s">
        <v>131</v>
      </c>
      <c r="B16" s="3">
        <v>42</v>
      </c>
      <c r="C16" s="2">
        <v>1</v>
      </c>
      <c r="D16" s="2">
        <v>0</v>
      </c>
      <c r="E16" s="3">
        <f t="shared" si="2"/>
        <v>0</v>
      </c>
      <c r="F16" s="126">
        <f>$E16*F$3</f>
        <v>0</v>
      </c>
      <c r="G16" s="126">
        <f t="shared" si="4"/>
        <v>0</v>
      </c>
      <c r="H16" s="126">
        <f t="shared" si="4"/>
        <v>0</v>
      </c>
      <c r="I16" s="126">
        <f t="shared" si="4"/>
        <v>0</v>
      </c>
      <c r="J16" s="126">
        <f t="shared" si="4"/>
        <v>0</v>
      </c>
      <c r="K16" s="126">
        <f t="shared" si="4"/>
        <v>0</v>
      </c>
      <c r="L16" s="126">
        <f t="shared" si="4"/>
        <v>0</v>
      </c>
      <c r="M16" s="126">
        <f t="shared" si="4"/>
        <v>0</v>
      </c>
      <c r="N16" s="126">
        <f t="shared" si="4"/>
        <v>0</v>
      </c>
      <c r="O16" s="126">
        <f t="shared" si="4"/>
        <v>0</v>
      </c>
      <c r="P16" s="126">
        <f t="shared" si="4"/>
        <v>0</v>
      </c>
      <c r="Q16" s="126">
        <f t="shared" si="4"/>
        <v>0</v>
      </c>
      <c r="R16" s="126">
        <f t="shared" si="4"/>
        <v>0</v>
      </c>
      <c r="S16" s="126">
        <f t="shared" si="4"/>
        <v>0</v>
      </c>
      <c r="T16" s="126">
        <f t="shared" si="4"/>
        <v>0</v>
      </c>
      <c r="U16" s="126">
        <f t="shared" si="4"/>
        <v>0</v>
      </c>
      <c r="V16" s="126">
        <f t="shared" si="4"/>
        <v>0</v>
      </c>
      <c r="W16" s="126">
        <f t="shared" si="4"/>
        <v>0</v>
      </c>
      <c r="X16" s="126">
        <f t="shared" si="4"/>
        <v>0</v>
      </c>
      <c r="Y16" s="126">
        <f t="shared" si="4"/>
        <v>0</v>
      </c>
      <c r="Z16" s="126">
        <f t="shared" si="4"/>
        <v>0</v>
      </c>
      <c r="AA16" s="126">
        <f t="shared" si="4"/>
        <v>0</v>
      </c>
      <c r="AB16" s="126">
        <f t="shared" si="4"/>
        <v>0</v>
      </c>
      <c r="AC16" s="126">
        <f t="shared" si="4"/>
        <v>0</v>
      </c>
      <c r="AD16" s="126">
        <f t="shared" si="4"/>
        <v>0</v>
      </c>
      <c r="AE16" s="126">
        <f t="shared" si="4"/>
        <v>0</v>
      </c>
      <c r="AF16" s="126">
        <f t="shared" si="4"/>
        <v>0</v>
      </c>
      <c r="AG16" s="126">
        <f t="shared" si="4"/>
        <v>0</v>
      </c>
      <c r="AH16" s="126">
        <f t="shared" si="4"/>
        <v>0</v>
      </c>
      <c r="AI16" s="126">
        <f t="shared" si="4"/>
        <v>0</v>
      </c>
      <c r="AJ16" s="126">
        <f t="shared" si="4"/>
        <v>0</v>
      </c>
      <c r="AK16" s="126">
        <f t="shared" si="4"/>
        <v>0</v>
      </c>
      <c r="AL16" s="126">
        <f t="shared" si="4"/>
        <v>0</v>
      </c>
      <c r="AM16" s="126">
        <f t="shared" si="4"/>
        <v>0</v>
      </c>
      <c r="AN16" s="126">
        <f t="shared" si="4"/>
        <v>0</v>
      </c>
      <c r="AO16" s="126">
        <f t="shared" si="4"/>
        <v>0</v>
      </c>
      <c r="AP16" s="126">
        <f t="shared" si="4"/>
        <v>0</v>
      </c>
      <c r="AQ16" s="126">
        <f t="shared" si="4"/>
        <v>0</v>
      </c>
      <c r="AR16" s="126">
        <f t="shared" si="4"/>
        <v>0</v>
      </c>
      <c r="AS16" s="126">
        <f t="shared" si="4"/>
        <v>0</v>
      </c>
      <c r="AT16" s="126">
        <f t="shared" si="4"/>
        <v>0</v>
      </c>
      <c r="AU16" s="126">
        <f t="shared" si="4"/>
        <v>0</v>
      </c>
      <c r="AV16" s="126">
        <f t="shared" si="4"/>
        <v>0</v>
      </c>
      <c r="AW16" s="126">
        <f t="shared" si="4"/>
        <v>0</v>
      </c>
      <c r="AX16" s="126">
        <f t="shared" si="4"/>
        <v>0</v>
      </c>
      <c r="AY16" s="126">
        <f t="shared" si="4"/>
        <v>0</v>
      </c>
      <c r="AZ16" s="126">
        <f t="shared" si="4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x14ac:dyDescent="0.25">
      <c r="A17" s="7" t="s">
        <v>132</v>
      </c>
      <c r="B17" s="3">
        <v>58</v>
      </c>
      <c r="C17" s="2">
        <v>1</v>
      </c>
      <c r="D17" s="2">
        <v>0</v>
      </c>
      <c r="E17" s="3">
        <f t="shared" si="2"/>
        <v>0</v>
      </c>
      <c r="F17" s="126">
        <f>$E17*F$3</f>
        <v>0</v>
      </c>
      <c r="G17" s="126">
        <f t="shared" si="4"/>
        <v>0</v>
      </c>
      <c r="H17" s="126">
        <f t="shared" si="4"/>
        <v>0</v>
      </c>
      <c r="I17" s="126">
        <f t="shared" si="4"/>
        <v>0</v>
      </c>
      <c r="J17" s="126">
        <f t="shared" si="4"/>
        <v>0</v>
      </c>
      <c r="K17" s="126">
        <f t="shared" si="4"/>
        <v>0</v>
      </c>
      <c r="L17" s="126">
        <f t="shared" si="4"/>
        <v>0</v>
      </c>
      <c r="M17" s="126">
        <f t="shared" si="4"/>
        <v>0</v>
      </c>
      <c r="N17" s="126">
        <f t="shared" si="4"/>
        <v>0</v>
      </c>
      <c r="O17" s="126">
        <f t="shared" si="4"/>
        <v>0</v>
      </c>
      <c r="P17" s="126">
        <f t="shared" si="4"/>
        <v>0</v>
      </c>
      <c r="Q17" s="126">
        <f t="shared" si="4"/>
        <v>0</v>
      </c>
      <c r="R17" s="126">
        <f t="shared" si="4"/>
        <v>0</v>
      </c>
      <c r="S17" s="126">
        <f t="shared" si="4"/>
        <v>0</v>
      </c>
      <c r="T17" s="126">
        <f t="shared" si="4"/>
        <v>0</v>
      </c>
      <c r="U17" s="126">
        <f t="shared" si="4"/>
        <v>0</v>
      </c>
      <c r="V17" s="126">
        <f t="shared" si="4"/>
        <v>0</v>
      </c>
      <c r="W17" s="126">
        <f t="shared" si="4"/>
        <v>0</v>
      </c>
      <c r="X17" s="126">
        <f t="shared" si="4"/>
        <v>0</v>
      </c>
      <c r="Y17" s="126">
        <f t="shared" si="4"/>
        <v>0</v>
      </c>
      <c r="Z17" s="126">
        <f t="shared" si="4"/>
        <v>0</v>
      </c>
      <c r="AA17" s="126">
        <f t="shared" si="4"/>
        <v>0</v>
      </c>
      <c r="AB17" s="126">
        <f t="shared" si="4"/>
        <v>0</v>
      </c>
      <c r="AC17" s="126">
        <f t="shared" si="4"/>
        <v>0</v>
      </c>
      <c r="AD17" s="126">
        <f t="shared" si="4"/>
        <v>0</v>
      </c>
      <c r="AE17" s="126">
        <f t="shared" si="4"/>
        <v>0</v>
      </c>
      <c r="AF17" s="126">
        <f t="shared" si="4"/>
        <v>0</v>
      </c>
      <c r="AG17" s="126">
        <f t="shared" si="4"/>
        <v>0</v>
      </c>
      <c r="AH17" s="126">
        <f t="shared" si="4"/>
        <v>0</v>
      </c>
      <c r="AI17" s="126">
        <f t="shared" si="4"/>
        <v>0</v>
      </c>
      <c r="AJ17" s="126">
        <f t="shared" si="4"/>
        <v>0</v>
      </c>
      <c r="AK17" s="126">
        <f t="shared" si="4"/>
        <v>0</v>
      </c>
      <c r="AL17" s="126">
        <f t="shared" si="4"/>
        <v>0</v>
      </c>
      <c r="AM17" s="126">
        <f t="shared" si="4"/>
        <v>0</v>
      </c>
      <c r="AN17" s="126">
        <f t="shared" si="4"/>
        <v>0</v>
      </c>
      <c r="AO17" s="126">
        <f t="shared" si="4"/>
        <v>0</v>
      </c>
      <c r="AP17" s="126">
        <f t="shared" si="4"/>
        <v>0</v>
      </c>
      <c r="AQ17" s="126">
        <f t="shared" si="4"/>
        <v>0</v>
      </c>
      <c r="AR17" s="126">
        <f t="shared" si="4"/>
        <v>0</v>
      </c>
      <c r="AS17" s="126">
        <f t="shared" si="4"/>
        <v>0</v>
      </c>
      <c r="AT17" s="126">
        <f t="shared" si="4"/>
        <v>0</v>
      </c>
      <c r="AU17" s="126">
        <f t="shared" si="4"/>
        <v>0</v>
      </c>
      <c r="AV17" s="126">
        <f t="shared" si="4"/>
        <v>0</v>
      </c>
      <c r="AW17" s="126">
        <f t="shared" si="4"/>
        <v>0</v>
      </c>
      <c r="AX17" s="126">
        <f t="shared" si="4"/>
        <v>0</v>
      </c>
      <c r="AY17" s="126">
        <f t="shared" si="4"/>
        <v>0</v>
      </c>
      <c r="AZ17" s="126">
        <f t="shared" si="4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x14ac:dyDescent="0.25">
      <c r="A18" s="7" t="s">
        <v>133</v>
      </c>
      <c r="B18" s="3">
        <v>56</v>
      </c>
      <c r="C18" s="2">
        <v>1</v>
      </c>
      <c r="D18" s="2">
        <v>0</v>
      </c>
      <c r="E18" s="3">
        <f t="shared" si="2"/>
        <v>0</v>
      </c>
      <c r="F18" s="124">
        <f>$E18*F$3</f>
        <v>0</v>
      </c>
      <c r="G18" s="124">
        <f t="shared" si="4"/>
        <v>0</v>
      </c>
      <c r="H18" s="124">
        <f t="shared" si="4"/>
        <v>0</v>
      </c>
      <c r="I18" s="124">
        <f t="shared" si="4"/>
        <v>0</v>
      </c>
      <c r="J18" s="124">
        <f t="shared" si="4"/>
        <v>0</v>
      </c>
      <c r="K18" s="124">
        <f t="shared" si="4"/>
        <v>0</v>
      </c>
      <c r="L18" s="124">
        <f t="shared" si="4"/>
        <v>0</v>
      </c>
      <c r="M18" s="124">
        <f t="shared" si="4"/>
        <v>0</v>
      </c>
      <c r="N18" s="124">
        <f t="shared" si="4"/>
        <v>0</v>
      </c>
      <c r="O18" s="124">
        <f t="shared" si="4"/>
        <v>0</v>
      </c>
      <c r="P18" s="124">
        <f t="shared" si="4"/>
        <v>0</v>
      </c>
      <c r="Q18" s="124">
        <f t="shared" si="4"/>
        <v>0</v>
      </c>
      <c r="R18" s="124">
        <f t="shared" si="4"/>
        <v>0</v>
      </c>
      <c r="S18" s="124">
        <f t="shared" si="4"/>
        <v>0</v>
      </c>
      <c r="T18" s="124">
        <f t="shared" si="4"/>
        <v>0</v>
      </c>
      <c r="U18" s="124">
        <f t="shared" si="4"/>
        <v>0</v>
      </c>
      <c r="V18" s="124">
        <f t="shared" si="4"/>
        <v>0</v>
      </c>
      <c r="W18" s="124">
        <f t="shared" si="4"/>
        <v>0</v>
      </c>
      <c r="X18" s="124">
        <f t="shared" si="4"/>
        <v>0</v>
      </c>
      <c r="Y18" s="124">
        <f t="shared" si="4"/>
        <v>0</v>
      </c>
      <c r="Z18" s="124">
        <f t="shared" si="4"/>
        <v>0</v>
      </c>
      <c r="AA18" s="124">
        <f t="shared" si="4"/>
        <v>0</v>
      </c>
      <c r="AB18" s="124">
        <f t="shared" si="4"/>
        <v>0</v>
      </c>
      <c r="AC18" s="124">
        <f t="shared" si="4"/>
        <v>0</v>
      </c>
      <c r="AD18" s="124">
        <f t="shared" si="4"/>
        <v>0</v>
      </c>
      <c r="AE18" s="124">
        <f t="shared" si="4"/>
        <v>0</v>
      </c>
      <c r="AF18" s="124">
        <f t="shared" si="4"/>
        <v>0</v>
      </c>
      <c r="AG18" s="124">
        <f t="shared" si="4"/>
        <v>0</v>
      </c>
      <c r="AH18" s="124">
        <f t="shared" si="4"/>
        <v>0</v>
      </c>
      <c r="AI18" s="124">
        <f t="shared" si="4"/>
        <v>0</v>
      </c>
      <c r="AJ18" s="124">
        <f t="shared" si="4"/>
        <v>0</v>
      </c>
      <c r="AK18" s="124">
        <f t="shared" si="4"/>
        <v>0</v>
      </c>
      <c r="AL18" s="124">
        <f t="shared" si="4"/>
        <v>0</v>
      </c>
      <c r="AM18" s="124">
        <f t="shared" si="4"/>
        <v>0</v>
      </c>
      <c r="AN18" s="124">
        <f t="shared" si="4"/>
        <v>0</v>
      </c>
      <c r="AO18" s="124">
        <f t="shared" ref="AO18:AZ18" si="5">$E18*AO$3</f>
        <v>0</v>
      </c>
      <c r="AP18" s="124">
        <f t="shared" si="5"/>
        <v>0</v>
      </c>
      <c r="AQ18" s="124">
        <f t="shared" si="5"/>
        <v>0</v>
      </c>
      <c r="AR18" s="124">
        <f t="shared" si="5"/>
        <v>0</v>
      </c>
      <c r="AS18" s="124">
        <f t="shared" si="5"/>
        <v>0</v>
      </c>
      <c r="AT18" s="124">
        <f t="shared" si="5"/>
        <v>0</v>
      </c>
      <c r="AU18" s="124">
        <f t="shared" si="5"/>
        <v>0</v>
      </c>
      <c r="AV18" s="124">
        <f t="shared" si="5"/>
        <v>0</v>
      </c>
      <c r="AW18" s="124">
        <f t="shared" si="5"/>
        <v>0</v>
      </c>
      <c r="AX18" s="124">
        <f t="shared" si="5"/>
        <v>0</v>
      </c>
      <c r="AY18" s="124">
        <f t="shared" si="5"/>
        <v>0</v>
      </c>
      <c r="AZ18" s="124">
        <f t="shared" si="5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x14ac:dyDescent="0.25">
      <c r="A19" s="7" t="s">
        <v>134</v>
      </c>
      <c r="B19" s="3">
        <v>23</v>
      </c>
      <c r="C19" s="2">
        <v>1</v>
      </c>
      <c r="D19" s="2">
        <v>0</v>
      </c>
      <c r="E19" s="3">
        <f t="shared" si="2"/>
        <v>0</v>
      </c>
      <c r="F19" s="121">
        <f t="shared" ref="F19:U21" si="6">$E19*F$3</f>
        <v>0</v>
      </c>
      <c r="G19" s="121">
        <f t="shared" si="6"/>
        <v>0</v>
      </c>
      <c r="H19" s="121">
        <f t="shared" si="6"/>
        <v>0</v>
      </c>
      <c r="I19" s="121">
        <f t="shared" si="6"/>
        <v>0</v>
      </c>
      <c r="J19" s="121">
        <f t="shared" si="6"/>
        <v>0</v>
      </c>
      <c r="K19" s="121">
        <f t="shared" si="6"/>
        <v>0</v>
      </c>
      <c r="L19" s="121">
        <f t="shared" si="6"/>
        <v>0</v>
      </c>
      <c r="M19" s="121">
        <f t="shared" si="6"/>
        <v>0</v>
      </c>
      <c r="N19" s="121">
        <f t="shared" si="6"/>
        <v>0</v>
      </c>
      <c r="O19" s="121">
        <f t="shared" si="6"/>
        <v>0</v>
      </c>
      <c r="P19" s="121">
        <f t="shared" si="6"/>
        <v>0</v>
      </c>
      <c r="Q19" s="121">
        <f t="shared" si="6"/>
        <v>0</v>
      </c>
      <c r="R19" s="121">
        <f t="shared" si="6"/>
        <v>0</v>
      </c>
      <c r="S19" s="121">
        <f t="shared" si="6"/>
        <v>0</v>
      </c>
      <c r="T19" s="121">
        <f t="shared" si="6"/>
        <v>0</v>
      </c>
      <c r="U19" s="121">
        <f t="shared" si="6"/>
        <v>0</v>
      </c>
      <c r="V19" s="121">
        <f t="shared" ref="G19:AZ21" si="7">$E19*V$3</f>
        <v>0</v>
      </c>
      <c r="W19" s="121">
        <f t="shared" si="7"/>
        <v>0</v>
      </c>
      <c r="X19" s="121">
        <f t="shared" si="7"/>
        <v>0</v>
      </c>
      <c r="Y19" s="121">
        <f t="shared" si="7"/>
        <v>0</v>
      </c>
      <c r="Z19" s="121">
        <f t="shared" si="7"/>
        <v>0</v>
      </c>
      <c r="AA19" s="121">
        <f t="shared" si="7"/>
        <v>0</v>
      </c>
      <c r="AB19" s="121">
        <f t="shared" si="7"/>
        <v>0</v>
      </c>
      <c r="AC19" s="121">
        <f t="shared" si="7"/>
        <v>0</v>
      </c>
      <c r="AD19" s="121">
        <f t="shared" si="7"/>
        <v>0</v>
      </c>
      <c r="AE19" s="121">
        <f t="shared" si="7"/>
        <v>0</v>
      </c>
      <c r="AF19" s="121">
        <f t="shared" si="7"/>
        <v>0</v>
      </c>
      <c r="AG19" s="121">
        <f t="shared" si="7"/>
        <v>0</v>
      </c>
      <c r="AH19" s="121">
        <f t="shared" si="7"/>
        <v>0</v>
      </c>
      <c r="AI19" s="121">
        <f t="shared" si="7"/>
        <v>0</v>
      </c>
      <c r="AJ19" s="121">
        <f t="shared" si="7"/>
        <v>0</v>
      </c>
      <c r="AK19" s="121">
        <f t="shared" si="7"/>
        <v>0</v>
      </c>
      <c r="AL19" s="121">
        <f t="shared" si="7"/>
        <v>0</v>
      </c>
      <c r="AM19" s="121">
        <f t="shared" si="7"/>
        <v>0</v>
      </c>
      <c r="AN19" s="121">
        <f t="shared" si="7"/>
        <v>0</v>
      </c>
      <c r="AO19" s="121">
        <f t="shared" si="7"/>
        <v>0</v>
      </c>
      <c r="AP19" s="121">
        <f t="shared" si="7"/>
        <v>0</v>
      </c>
      <c r="AQ19" s="121">
        <f t="shared" si="7"/>
        <v>0</v>
      </c>
      <c r="AR19" s="121">
        <f t="shared" si="7"/>
        <v>0</v>
      </c>
      <c r="AS19" s="121">
        <f t="shared" si="7"/>
        <v>0</v>
      </c>
      <c r="AT19" s="121">
        <f t="shared" si="7"/>
        <v>0</v>
      </c>
      <c r="AU19" s="121">
        <f t="shared" si="7"/>
        <v>0</v>
      </c>
      <c r="AV19" s="121">
        <f t="shared" si="7"/>
        <v>0</v>
      </c>
      <c r="AW19" s="121">
        <f t="shared" si="7"/>
        <v>0</v>
      </c>
      <c r="AX19" s="121">
        <f t="shared" si="7"/>
        <v>0</v>
      </c>
      <c r="AY19" s="121">
        <f t="shared" si="7"/>
        <v>0</v>
      </c>
      <c r="AZ19" s="121">
        <f t="shared" si="7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7" t="s">
        <v>135</v>
      </c>
      <c r="B20" s="3">
        <v>6</v>
      </c>
      <c r="C20" s="2">
        <v>1</v>
      </c>
      <c r="D20" s="2">
        <v>0</v>
      </c>
      <c r="E20" s="3">
        <f>(B20+(3*B20^0.5*2.8))*D20</f>
        <v>0</v>
      </c>
      <c r="F20" s="121">
        <f>$E20*F$4</f>
        <v>0</v>
      </c>
      <c r="G20" s="121">
        <f t="shared" ref="G20:AZ20" si="8">$E20*G$4</f>
        <v>0</v>
      </c>
      <c r="H20" s="121">
        <f t="shared" si="8"/>
        <v>0</v>
      </c>
      <c r="I20" s="121">
        <f t="shared" si="8"/>
        <v>0</v>
      </c>
      <c r="J20" s="121">
        <f t="shared" si="8"/>
        <v>0</v>
      </c>
      <c r="K20" s="121">
        <f t="shared" si="8"/>
        <v>0</v>
      </c>
      <c r="L20" s="121">
        <f t="shared" si="8"/>
        <v>0</v>
      </c>
      <c r="M20" s="121">
        <f t="shared" si="8"/>
        <v>0</v>
      </c>
      <c r="N20" s="121">
        <f t="shared" si="8"/>
        <v>0</v>
      </c>
      <c r="O20" s="121">
        <f t="shared" si="8"/>
        <v>0</v>
      </c>
      <c r="P20" s="121">
        <f t="shared" si="8"/>
        <v>0</v>
      </c>
      <c r="Q20" s="121">
        <f t="shared" si="8"/>
        <v>0</v>
      </c>
      <c r="R20" s="121">
        <f t="shared" si="8"/>
        <v>0</v>
      </c>
      <c r="S20" s="121">
        <f t="shared" si="8"/>
        <v>0</v>
      </c>
      <c r="T20" s="121">
        <f t="shared" si="8"/>
        <v>0</v>
      </c>
      <c r="U20" s="121">
        <f t="shared" si="8"/>
        <v>0</v>
      </c>
      <c r="V20" s="121">
        <f t="shared" si="8"/>
        <v>0</v>
      </c>
      <c r="W20" s="121">
        <f t="shared" si="8"/>
        <v>0</v>
      </c>
      <c r="X20" s="121">
        <f t="shared" si="8"/>
        <v>0</v>
      </c>
      <c r="Y20" s="121">
        <f t="shared" si="8"/>
        <v>0</v>
      </c>
      <c r="Z20" s="121">
        <f t="shared" si="8"/>
        <v>0</v>
      </c>
      <c r="AA20" s="121">
        <f t="shared" si="8"/>
        <v>0</v>
      </c>
      <c r="AB20" s="121">
        <f t="shared" si="8"/>
        <v>0</v>
      </c>
      <c r="AC20" s="121">
        <f t="shared" si="8"/>
        <v>0</v>
      </c>
      <c r="AD20" s="121">
        <f t="shared" si="8"/>
        <v>0</v>
      </c>
      <c r="AE20" s="121">
        <f t="shared" si="8"/>
        <v>0</v>
      </c>
      <c r="AF20" s="121">
        <f t="shared" si="8"/>
        <v>0</v>
      </c>
      <c r="AG20" s="121">
        <f t="shared" si="8"/>
        <v>0</v>
      </c>
      <c r="AH20" s="121">
        <f t="shared" si="8"/>
        <v>0</v>
      </c>
      <c r="AI20" s="121">
        <f t="shared" si="8"/>
        <v>0</v>
      </c>
      <c r="AJ20" s="121">
        <f t="shared" si="8"/>
        <v>0</v>
      </c>
      <c r="AK20" s="121">
        <f t="shared" si="8"/>
        <v>0</v>
      </c>
      <c r="AL20" s="121">
        <f t="shared" si="8"/>
        <v>0</v>
      </c>
      <c r="AM20" s="121">
        <f t="shared" si="8"/>
        <v>0</v>
      </c>
      <c r="AN20" s="121">
        <f t="shared" si="8"/>
        <v>0</v>
      </c>
      <c r="AO20" s="121">
        <f t="shared" si="8"/>
        <v>0</v>
      </c>
      <c r="AP20" s="121">
        <f t="shared" si="8"/>
        <v>0</v>
      </c>
      <c r="AQ20" s="121">
        <f t="shared" si="8"/>
        <v>0</v>
      </c>
      <c r="AR20" s="121">
        <f t="shared" si="8"/>
        <v>0</v>
      </c>
      <c r="AS20" s="121">
        <f t="shared" si="8"/>
        <v>0</v>
      </c>
      <c r="AT20" s="121">
        <f t="shared" si="8"/>
        <v>0</v>
      </c>
      <c r="AU20" s="121">
        <f t="shared" si="8"/>
        <v>0</v>
      </c>
      <c r="AV20" s="121">
        <f t="shared" si="8"/>
        <v>0</v>
      </c>
      <c r="AW20" s="121">
        <f t="shared" si="8"/>
        <v>0</v>
      </c>
      <c r="AX20" s="121">
        <f t="shared" si="8"/>
        <v>0</v>
      </c>
      <c r="AY20" s="121">
        <f t="shared" si="8"/>
        <v>0</v>
      </c>
      <c r="AZ20" s="121">
        <f t="shared" si="8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x14ac:dyDescent="0.25">
      <c r="A21" s="6" t="s">
        <v>136</v>
      </c>
      <c r="B21" s="3">
        <v>23</v>
      </c>
      <c r="C21" s="2">
        <v>1</v>
      </c>
      <c r="D21" s="2">
        <v>0</v>
      </c>
      <c r="E21" s="3">
        <f t="shared" si="2"/>
        <v>0</v>
      </c>
      <c r="F21" s="121">
        <f t="shared" si="6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0</v>
      </c>
      <c r="M21" s="121">
        <f t="shared" si="7"/>
        <v>0</v>
      </c>
      <c r="N21" s="121">
        <f t="shared" si="7"/>
        <v>0</v>
      </c>
      <c r="O21" s="121">
        <f t="shared" si="7"/>
        <v>0</v>
      </c>
      <c r="P21" s="121">
        <f t="shared" si="7"/>
        <v>0</v>
      </c>
      <c r="Q21" s="121">
        <f t="shared" si="7"/>
        <v>0</v>
      </c>
      <c r="R21" s="121">
        <f t="shared" si="7"/>
        <v>0</v>
      </c>
      <c r="S21" s="121">
        <f t="shared" si="7"/>
        <v>0</v>
      </c>
      <c r="T21" s="121">
        <f t="shared" si="7"/>
        <v>0</v>
      </c>
      <c r="U21" s="121">
        <f t="shared" si="7"/>
        <v>0</v>
      </c>
      <c r="V21" s="121">
        <f t="shared" si="7"/>
        <v>0</v>
      </c>
      <c r="W21" s="121">
        <f t="shared" si="7"/>
        <v>0</v>
      </c>
      <c r="X21" s="121">
        <f t="shared" si="7"/>
        <v>0</v>
      </c>
      <c r="Y21" s="121">
        <f t="shared" si="7"/>
        <v>0</v>
      </c>
      <c r="Z21" s="121">
        <f t="shared" si="7"/>
        <v>0</v>
      </c>
      <c r="AA21" s="121">
        <f t="shared" si="7"/>
        <v>0</v>
      </c>
      <c r="AB21" s="121">
        <f t="shared" si="7"/>
        <v>0</v>
      </c>
      <c r="AC21" s="121">
        <f t="shared" si="7"/>
        <v>0</v>
      </c>
      <c r="AD21" s="121">
        <f t="shared" si="7"/>
        <v>0</v>
      </c>
      <c r="AE21" s="121">
        <f t="shared" si="7"/>
        <v>0</v>
      </c>
      <c r="AF21" s="121">
        <f t="shared" si="7"/>
        <v>0</v>
      </c>
      <c r="AG21" s="121">
        <f t="shared" si="7"/>
        <v>0</v>
      </c>
      <c r="AH21" s="121">
        <f t="shared" si="7"/>
        <v>0</v>
      </c>
      <c r="AI21" s="121">
        <f t="shared" si="7"/>
        <v>0</v>
      </c>
      <c r="AJ21" s="121">
        <f t="shared" si="7"/>
        <v>0</v>
      </c>
      <c r="AK21" s="121">
        <f t="shared" si="7"/>
        <v>0</v>
      </c>
      <c r="AL21" s="121">
        <f t="shared" si="7"/>
        <v>0</v>
      </c>
      <c r="AM21" s="121">
        <f t="shared" si="7"/>
        <v>0</v>
      </c>
      <c r="AN21" s="121">
        <f t="shared" si="7"/>
        <v>0</v>
      </c>
      <c r="AO21" s="121">
        <f t="shared" si="7"/>
        <v>0</v>
      </c>
      <c r="AP21" s="121">
        <f t="shared" si="7"/>
        <v>0</v>
      </c>
      <c r="AQ21" s="121">
        <f t="shared" si="7"/>
        <v>0</v>
      </c>
      <c r="AR21" s="121">
        <f t="shared" si="7"/>
        <v>0</v>
      </c>
      <c r="AS21" s="121">
        <f t="shared" si="7"/>
        <v>0</v>
      </c>
      <c r="AT21" s="121">
        <f t="shared" si="7"/>
        <v>0</v>
      </c>
      <c r="AU21" s="121">
        <f t="shared" si="7"/>
        <v>0</v>
      </c>
      <c r="AV21" s="121">
        <f t="shared" si="7"/>
        <v>0</v>
      </c>
      <c r="AW21" s="121">
        <f t="shared" si="7"/>
        <v>0</v>
      </c>
      <c r="AX21" s="121">
        <f t="shared" si="7"/>
        <v>0</v>
      </c>
      <c r="AY21" s="121">
        <f t="shared" si="7"/>
        <v>0</v>
      </c>
      <c r="AZ21" s="121">
        <f t="shared" si="7"/>
        <v>0</v>
      </c>
      <c r="BA21" s="51">
        <f>SUMPRODUCT(F21:AZ21,'Ocenění položek'!$C$54:$AW$54)</f>
        <v>0</v>
      </c>
      <c r="BB21" s="51">
        <f>SUMPRODUCT(F21:AZ21,'Ocenění položek'!$C$55:$AW$55)</f>
        <v>0</v>
      </c>
      <c r="CA21" s="123"/>
    </row>
    <row r="22" spans="1:79" x14ac:dyDescent="0.25">
      <c r="A22" s="6" t="s">
        <v>137</v>
      </c>
      <c r="B22" s="3">
        <v>6</v>
      </c>
      <c r="C22" s="2">
        <v>1</v>
      </c>
      <c r="D22" s="2">
        <v>0</v>
      </c>
      <c r="E22" s="3">
        <f>(B22+(3*B22^0.5*2.8))*D22</f>
        <v>0</v>
      </c>
      <c r="F22" s="121">
        <f>$E22*F$4</f>
        <v>0</v>
      </c>
      <c r="G22" s="121">
        <f t="shared" ref="G22:AZ22" si="9">$E22*G$4</f>
        <v>0</v>
      </c>
      <c r="H22" s="121">
        <f t="shared" si="9"/>
        <v>0</v>
      </c>
      <c r="I22" s="121">
        <f t="shared" si="9"/>
        <v>0</v>
      </c>
      <c r="J22" s="121">
        <f t="shared" si="9"/>
        <v>0</v>
      </c>
      <c r="K22" s="121">
        <f t="shared" si="9"/>
        <v>0</v>
      </c>
      <c r="L22" s="121">
        <f t="shared" si="9"/>
        <v>0</v>
      </c>
      <c r="M22" s="121">
        <f t="shared" si="9"/>
        <v>0</v>
      </c>
      <c r="N22" s="121">
        <f t="shared" si="9"/>
        <v>0</v>
      </c>
      <c r="O22" s="121">
        <f t="shared" si="9"/>
        <v>0</v>
      </c>
      <c r="P22" s="121">
        <f t="shared" si="9"/>
        <v>0</v>
      </c>
      <c r="Q22" s="121">
        <f t="shared" si="9"/>
        <v>0</v>
      </c>
      <c r="R22" s="121">
        <f t="shared" si="9"/>
        <v>0</v>
      </c>
      <c r="S22" s="121">
        <f t="shared" si="9"/>
        <v>0</v>
      </c>
      <c r="T22" s="121">
        <f t="shared" si="9"/>
        <v>0</v>
      </c>
      <c r="U22" s="121">
        <f t="shared" si="9"/>
        <v>0</v>
      </c>
      <c r="V22" s="121">
        <f t="shared" si="9"/>
        <v>0</v>
      </c>
      <c r="W22" s="121">
        <f t="shared" si="9"/>
        <v>0</v>
      </c>
      <c r="X22" s="121">
        <f t="shared" si="9"/>
        <v>0</v>
      </c>
      <c r="Y22" s="121">
        <f t="shared" si="9"/>
        <v>0</v>
      </c>
      <c r="Z22" s="121">
        <f t="shared" si="9"/>
        <v>0</v>
      </c>
      <c r="AA22" s="121">
        <f t="shared" si="9"/>
        <v>0</v>
      </c>
      <c r="AB22" s="121">
        <f t="shared" si="9"/>
        <v>0</v>
      </c>
      <c r="AC22" s="121">
        <f t="shared" si="9"/>
        <v>0</v>
      </c>
      <c r="AD22" s="121">
        <f t="shared" si="9"/>
        <v>0</v>
      </c>
      <c r="AE22" s="121">
        <f t="shared" si="9"/>
        <v>0</v>
      </c>
      <c r="AF22" s="121">
        <f t="shared" si="9"/>
        <v>0</v>
      </c>
      <c r="AG22" s="121">
        <f t="shared" si="9"/>
        <v>0</v>
      </c>
      <c r="AH22" s="121">
        <f t="shared" si="9"/>
        <v>0</v>
      </c>
      <c r="AI22" s="121">
        <f t="shared" si="9"/>
        <v>0</v>
      </c>
      <c r="AJ22" s="121">
        <f t="shared" si="9"/>
        <v>0</v>
      </c>
      <c r="AK22" s="121">
        <f t="shared" si="9"/>
        <v>0</v>
      </c>
      <c r="AL22" s="121">
        <f t="shared" si="9"/>
        <v>0</v>
      </c>
      <c r="AM22" s="121">
        <f t="shared" si="9"/>
        <v>0</v>
      </c>
      <c r="AN22" s="121">
        <f t="shared" si="9"/>
        <v>0</v>
      </c>
      <c r="AO22" s="121">
        <f t="shared" si="9"/>
        <v>0</v>
      </c>
      <c r="AP22" s="121">
        <f t="shared" si="9"/>
        <v>0</v>
      </c>
      <c r="AQ22" s="121">
        <f t="shared" si="9"/>
        <v>0</v>
      </c>
      <c r="AR22" s="121">
        <f t="shared" si="9"/>
        <v>0</v>
      </c>
      <c r="AS22" s="121">
        <f t="shared" si="9"/>
        <v>0</v>
      </c>
      <c r="AT22" s="121">
        <f t="shared" si="9"/>
        <v>0</v>
      </c>
      <c r="AU22" s="121">
        <f t="shared" si="9"/>
        <v>0</v>
      </c>
      <c r="AV22" s="121">
        <f t="shared" si="9"/>
        <v>0</v>
      </c>
      <c r="AW22" s="121">
        <f t="shared" si="9"/>
        <v>0</v>
      </c>
      <c r="AX22" s="121">
        <f t="shared" si="9"/>
        <v>0</v>
      </c>
      <c r="AY22" s="121">
        <f t="shared" si="9"/>
        <v>0</v>
      </c>
      <c r="AZ22" s="121">
        <f t="shared" si="9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138</v>
      </c>
      <c r="B23" s="3">
        <v>151</v>
      </c>
      <c r="C23" s="2">
        <v>1</v>
      </c>
      <c r="D23" s="2">
        <v>0</v>
      </c>
      <c r="E23" s="3">
        <f t="shared" si="2"/>
        <v>0</v>
      </c>
      <c r="F23" s="126">
        <f>$E23*F$3</f>
        <v>0</v>
      </c>
      <c r="G23" s="126">
        <f t="shared" ref="G23:AZ28" si="10">$E23*G$3</f>
        <v>0</v>
      </c>
      <c r="H23" s="126">
        <f t="shared" si="10"/>
        <v>0</v>
      </c>
      <c r="I23" s="126">
        <f t="shared" si="10"/>
        <v>0</v>
      </c>
      <c r="J23" s="126">
        <f t="shared" si="10"/>
        <v>0</v>
      </c>
      <c r="K23" s="126">
        <f t="shared" si="10"/>
        <v>0</v>
      </c>
      <c r="L23" s="126">
        <f t="shared" si="10"/>
        <v>0</v>
      </c>
      <c r="M23" s="126">
        <f t="shared" si="10"/>
        <v>0</v>
      </c>
      <c r="N23" s="126">
        <f t="shared" si="10"/>
        <v>0</v>
      </c>
      <c r="O23" s="126">
        <f t="shared" si="10"/>
        <v>0</v>
      </c>
      <c r="P23" s="126">
        <f t="shared" si="10"/>
        <v>0</v>
      </c>
      <c r="Q23" s="126">
        <f t="shared" si="10"/>
        <v>0</v>
      </c>
      <c r="R23" s="126">
        <f t="shared" si="10"/>
        <v>0</v>
      </c>
      <c r="S23" s="126">
        <f t="shared" si="10"/>
        <v>0</v>
      </c>
      <c r="T23" s="126">
        <f t="shared" si="10"/>
        <v>0</v>
      </c>
      <c r="U23" s="126">
        <f t="shared" si="10"/>
        <v>0</v>
      </c>
      <c r="V23" s="126">
        <f t="shared" si="10"/>
        <v>0</v>
      </c>
      <c r="W23" s="126">
        <f t="shared" si="10"/>
        <v>0</v>
      </c>
      <c r="X23" s="126">
        <f t="shared" si="10"/>
        <v>0</v>
      </c>
      <c r="Y23" s="126">
        <f t="shared" si="10"/>
        <v>0</v>
      </c>
      <c r="Z23" s="126">
        <f t="shared" si="10"/>
        <v>0</v>
      </c>
      <c r="AA23" s="126">
        <f t="shared" si="10"/>
        <v>0</v>
      </c>
      <c r="AB23" s="126">
        <f t="shared" si="10"/>
        <v>0</v>
      </c>
      <c r="AC23" s="126">
        <f t="shared" si="10"/>
        <v>0</v>
      </c>
      <c r="AD23" s="126">
        <f t="shared" si="10"/>
        <v>0</v>
      </c>
      <c r="AE23" s="126">
        <f t="shared" si="10"/>
        <v>0</v>
      </c>
      <c r="AF23" s="126">
        <f t="shared" si="10"/>
        <v>0</v>
      </c>
      <c r="AG23" s="126">
        <f t="shared" si="10"/>
        <v>0</v>
      </c>
      <c r="AH23" s="126">
        <f t="shared" si="10"/>
        <v>0</v>
      </c>
      <c r="AI23" s="126">
        <f t="shared" si="10"/>
        <v>0</v>
      </c>
      <c r="AJ23" s="126">
        <f t="shared" si="10"/>
        <v>0</v>
      </c>
      <c r="AK23" s="126">
        <f t="shared" si="10"/>
        <v>0</v>
      </c>
      <c r="AL23" s="126">
        <f t="shared" si="10"/>
        <v>0</v>
      </c>
      <c r="AM23" s="126">
        <f t="shared" si="10"/>
        <v>0</v>
      </c>
      <c r="AN23" s="126">
        <f t="shared" si="10"/>
        <v>0</v>
      </c>
      <c r="AO23" s="126">
        <f t="shared" si="10"/>
        <v>0</v>
      </c>
      <c r="AP23" s="126">
        <f t="shared" si="10"/>
        <v>0</v>
      </c>
      <c r="AQ23" s="126">
        <f t="shared" si="10"/>
        <v>0</v>
      </c>
      <c r="AR23" s="126">
        <f t="shared" si="10"/>
        <v>0</v>
      </c>
      <c r="AS23" s="126">
        <f t="shared" si="10"/>
        <v>0</v>
      </c>
      <c r="AT23" s="126">
        <f t="shared" si="10"/>
        <v>0</v>
      </c>
      <c r="AU23" s="126">
        <f t="shared" si="10"/>
        <v>0</v>
      </c>
      <c r="AV23" s="126">
        <f t="shared" si="10"/>
        <v>0</v>
      </c>
      <c r="AW23" s="126">
        <f t="shared" si="10"/>
        <v>0</v>
      </c>
      <c r="AX23" s="126">
        <f t="shared" si="10"/>
        <v>0</v>
      </c>
      <c r="AY23" s="126">
        <f t="shared" si="10"/>
        <v>0</v>
      </c>
      <c r="AZ23" s="126">
        <f t="shared" si="10"/>
        <v>0</v>
      </c>
      <c r="BA23" s="51">
        <f>SUMPRODUCT(F23:AZ23,'Ocenění položek'!$C$54:$AW$54)</f>
        <v>0</v>
      </c>
      <c r="BB23" s="51">
        <f>SUMPRODUCT(F23:AZ23,'Ocenění položek'!$C$55:$AW$55)</f>
        <v>0</v>
      </c>
      <c r="CA23" s="123"/>
    </row>
    <row r="24" spans="1:79" x14ac:dyDescent="0.25">
      <c r="A24" s="6" t="s">
        <v>139</v>
      </c>
      <c r="B24" s="3">
        <v>49</v>
      </c>
      <c r="C24" s="2">
        <v>1</v>
      </c>
      <c r="D24" s="2">
        <v>0</v>
      </c>
      <c r="E24" s="3">
        <f t="shared" si="2"/>
        <v>0</v>
      </c>
      <c r="F24" s="121">
        <f t="shared" ref="F24:U28" si="11">$E24*F$3</f>
        <v>0</v>
      </c>
      <c r="G24" s="121">
        <f t="shared" si="11"/>
        <v>0</v>
      </c>
      <c r="H24" s="121">
        <f t="shared" si="11"/>
        <v>0</v>
      </c>
      <c r="I24" s="121">
        <f t="shared" si="11"/>
        <v>0</v>
      </c>
      <c r="J24" s="121">
        <f t="shared" si="11"/>
        <v>0</v>
      </c>
      <c r="K24" s="121">
        <f t="shared" si="11"/>
        <v>0</v>
      </c>
      <c r="L24" s="121">
        <f t="shared" si="11"/>
        <v>0</v>
      </c>
      <c r="M24" s="121">
        <f t="shared" si="11"/>
        <v>0</v>
      </c>
      <c r="N24" s="121">
        <f t="shared" si="11"/>
        <v>0</v>
      </c>
      <c r="O24" s="121">
        <f t="shared" si="11"/>
        <v>0</v>
      </c>
      <c r="P24" s="121">
        <f t="shared" si="11"/>
        <v>0</v>
      </c>
      <c r="Q24" s="121">
        <f t="shared" si="11"/>
        <v>0</v>
      </c>
      <c r="R24" s="121">
        <f t="shared" si="11"/>
        <v>0</v>
      </c>
      <c r="S24" s="121">
        <f t="shared" si="11"/>
        <v>0</v>
      </c>
      <c r="T24" s="121">
        <f t="shared" si="11"/>
        <v>0</v>
      </c>
      <c r="U24" s="121">
        <f t="shared" si="11"/>
        <v>0</v>
      </c>
      <c r="V24" s="121">
        <f t="shared" si="10"/>
        <v>0</v>
      </c>
      <c r="W24" s="121">
        <f t="shared" si="10"/>
        <v>0</v>
      </c>
      <c r="X24" s="121">
        <f t="shared" si="10"/>
        <v>0</v>
      </c>
      <c r="Y24" s="121">
        <f t="shared" si="10"/>
        <v>0</v>
      </c>
      <c r="Z24" s="121">
        <f t="shared" si="10"/>
        <v>0</v>
      </c>
      <c r="AA24" s="121">
        <f t="shared" si="10"/>
        <v>0</v>
      </c>
      <c r="AB24" s="121">
        <f t="shared" si="10"/>
        <v>0</v>
      </c>
      <c r="AC24" s="121">
        <f t="shared" si="10"/>
        <v>0</v>
      </c>
      <c r="AD24" s="121">
        <f t="shared" si="10"/>
        <v>0</v>
      </c>
      <c r="AE24" s="121">
        <f t="shared" si="10"/>
        <v>0</v>
      </c>
      <c r="AF24" s="121">
        <f t="shared" si="10"/>
        <v>0</v>
      </c>
      <c r="AG24" s="121">
        <f t="shared" si="10"/>
        <v>0</v>
      </c>
      <c r="AH24" s="121">
        <f t="shared" si="10"/>
        <v>0</v>
      </c>
      <c r="AI24" s="121">
        <f t="shared" si="10"/>
        <v>0</v>
      </c>
      <c r="AJ24" s="121">
        <f t="shared" si="10"/>
        <v>0</v>
      </c>
      <c r="AK24" s="121">
        <f t="shared" si="10"/>
        <v>0</v>
      </c>
      <c r="AL24" s="121">
        <f t="shared" si="10"/>
        <v>0</v>
      </c>
      <c r="AM24" s="121">
        <f t="shared" si="10"/>
        <v>0</v>
      </c>
      <c r="AN24" s="121">
        <f t="shared" si="10"/>
        <v>0</v>
      </c>
      <c r="AO24" s="121">
        <f t="shared" si="10"/>
        <v>0</v>
      </c>
      <c r="AP24" s="121">
        <f t="shared" si="10"/>
        <v>0</v>
      </c>
      <c r="AQ24" s="121">
        <f t="shared" si="10"/>
        <v>0</v>
      </c>
      <c r="AR24" s="121">
        <f t="shared" si="10"/>
        <v>0</v>
      </c>
      <c r="AS24" s="121">
        <f t="shared" si="10"/>
        <v>0</v>
      </c>
      <c r="AT24" s="121">
        <f t="shared" si="10"/>
        <v>0</v>
      </c>
      <c r="AU24" s="121">
        <f t="shared" si="10"/>
        <v>0</v>
      </c>
      <c r="AV24" s="121">
        <f t="shared" si="10"/>
        <v>0</v>
      </c>
      <c r="AW24" s="121">
        <f t="shared" si="10"/>
        <v>0</v>
      </c>
      <c r="AX24" s="121">
        <f t="shared" si="10"/>
        <v>0</v>
      </c>
      <c r="AY24" s="121">
        <f t="shared" si="10"/>
        <v>0</v>
      </c>
      <c r="AZ24" s="121">
        <f t="shared" si="10"/>
        <v>0</v>
      </c>
      <c r="BA24" s="51">
        <f>SUMPRODUCT(F24:AZ24,'Ocenění položek'!$C$54:$AW$54)</f>
        <v>0</v>
      </c>
      <c r="BB24" s="51">
        <f>SUMPRODUCT(F24:AZ24,'Ocenění položek'!$C$55:$AW$55)</f>
        <v>0</v>
      </c>
      <c r="CA24" s="123"/>
    </row>
    <row r="25" spans="1:79" x14ac:dyDescent="0.25">
      <c r="A25" s="6" t="s">
        <v>140</v>
      </c>
      <c r="B25" s="3">
        <v>54</v>
      </c>
      <c r="C25" s="2">
        <v>1</v>
      </c>
      <c r="D25" s="2">
        <v>0</v>
      </c>
      <c r="E25" s="3">
        <f t="shared" si="2"/>
        <v>0</v>
      </c>
      <c r="F25" s="121">
        <f t="shared" si="11"/>
        <v>0</v>
      </c>
      <c r="G25" s="121">
        <f t="shared" si="10"/>
        <v>0</v>
      </c>
      <c r="H25" s="121">
        <f t="shared" si="10"/>
        <v>0</v>
      </c>
      <c r="I25" s="121">
        <f t="shared" si="10"/>
        <v>0</v>
      </c>
      <c r="J25" s="121">
        <f t="shared" si="10"/>
        <v>0</v>
      </c>
      <c r="K25" s="121">
        <f t="shared" si="10"/>
        <v>0</v>
      </c>
      <c r="L25" s="121">
        <f t="shared" si="10"/>
        <v>0</v>
      </c>
      <c r="M25" s="121">
        <f t="shared" si="10"/>
        <v>0</v>
      </c>
      <c r="N25" s="121">
        <f t="shared" si="10"/>
        <v>0</v>
      </c>
      <c r="O25" s="121">
        <f t="shared" si="10"/>
        <v>0</v>
      </c>
      <c r="P25" s="121">
        <f t="shared" si="10"/>
        <v>0</v>
      </c>
      <c r="Q25" s="121">
        <f t="shared" si="10"/>
        <v>0</v>
      </c>
      <c r="R25" s="121">
        <f t="shared" si="10"/>
        <v>0</v>
      </c>
      <c r="S25" s="121">
        <f t="shared" si="10"/>
        <v>0</v>
      </c>
      <c r="T25" s="121">
        <f t="shared" si="10"/>
        <v>0</v>
      </c>
      <c r="U25" s="121">
        <f t="shared" si="10"/>
        <v>0</v>
      </c>
      <c r="V25" s="121">
        <f t="shared" si="10"/>
        <v>0</v>
      </c>
      <c r="W25" s="121">
        <f t="shared" si="10"/>
        <v>0</v>
      </c>
      <c r="X25" s="121">
        <f t="shared" si="10"/>
        <v>0</v>
      </c>
      <c r="Y25" s="121">
        <f t="shared" si="10"/>
        <v>0</v>
      </c>
      <c r="Z25" s="121">
        <f t="shared" si="10"/>
        <v>0</v>
      </c>
      <c r="AA25" s="121">
        <f t="shared" si="10"/>
        <v>0</v>
      </c>
      <c r="AB25" s="121">
        <f t="shared" si="10"/>
        <v>0</v>
      </c>
      <c r="AC25" s="121">
        <f t="shared" si="10"/>
        <v>0</v>
      </c>
      <c r="AD25" s="121">
        <f t="shared" si="10"/>
        <v>0</v>
      </c>
      <c r="AE25" s="121">
        <f t="shared" si="10"/>
        <v>0</v>
      </c>
      <c r="AF25" s="121">
        <f t="shared" si="10"/>
        <v>0</v>
      </c>
      <c r="AG25" s="121">
        <f t="shared" si="10"/>
        <v>0</v>
      </c>
      <c r="AH25" s="121">
        <f t="shared" si="10"/>
        <v>0</v>
      </c>
      <c r="AI25" s="121">
        <f t="shared" si="10"/>
        <v>0</v>
      </c>
      <c r="AJ25" s="121">
        <f t="shared" si="10"/>
        <v>0</v>
      </c>
      <c r="AK25" s="121">
        <f t="shared" si="10"/>
        <v>0</v>
      </c>
      <c r="AL25" s="121">
        <f t="shared" si="10"/>
        <v>0</v>
      </c>
      <c r="AM25" s="121">
        <f t="shared" si="10"/>
        <v>0</v>
      </c>
      <c r="AN25" s="121">
        <f t="shared" si="10"/>
        <v>0</v>
      </c>
      <c r="AO25" s="121">
        <f t="shared" si="10"/>
        <v>0</v>
      </c>
      <c r="AP25" s="121">
        <f t="shared" si="10"/>
        <v>0</v>
      </c>
      <c r="AQ25" s="121">
        <f t="shared" si="10"/>
        <v>0</v>
      </c>
      <c r="AR25" s="121">
        <f t="shared" si="10"/>
        <v>0</v>
      </c>
      <c r="AS25" s="121">
        <f t="shared" si="10"/>
        <v>0</v>
      </c>
      <c r="AT25" s="121">
        <f t="shared" si="10"/>
        <v>0</v>
      </c>
      <c r="AU25" s="121">
        <f t="shared" si="10"/>
        <v>0</v>
      </c>
      <c r="AV25" s="121">
        <f t="shared" si="10"/>
        <v>0</v>
      </c>
      <c r="AW25" s="121">
        <f t="shared" si="10"/>
        <v>0</v>
      </c>
      <c r="AX25" s="121">
        <f t="shared" si="10"/>
        <v>0</v>
      </c>
      <c r="AY25" s="121">
        <f t="shared" si="10"/>
        <v>0</v>
      </c>
      <c r="AZ25" s="121">
        <f t="shared" si="10"/>
        <v>0</v>
      </c>
      <c r="BA25" s="51">
        <f>SUMPRODUCT(F25:AZ25,'Ocenění položek'!$C$54:$AW$54)</f>
        <v>0</v>
      </c>
      <c r="BB25" s="51">
        <f>SUMPRODUCT(F25:AZ25,'Ocenění položek'!$C$55:$AW$55)</f>
        <v>0</v>
      </c>
      <c r="CA25" s="123"/>
    </row>
    <row r="26" spans="1:79" ht="30" x14ac:dyDescent="0.25">
      <c r="A26" s="6" t="s">
        <v>141</v>
      </c>
      <c r="B26" s="3">
        <v>48</v>
      </c>
      <c r="C26" s="2">
        <v>1</v>
      </c>
      <c r="D26" s="2">
        <v>0</v>
      </c>
      <c r="E26" s="3">
        <f t="shared" si="2"/>
        <v>0</v>
      </c>
      <c r="F26" s="121">
        <f>$E26*F$5</f>
        <v>0</v>
      </c>
      <c r="G26" s="121">
        <f t="shared" ref="G26:AZ26" si="12">$E26*G$5</f>
        <v>0</v>
      </c>
      <c r="H26" s="121">
        <f t="shared" si="12"/>
        <v>0</v>
      </c>
      <c r="I26" s="121">
        <f t="shared" si="12"/>
        <v>0</v>
      </c>
      <c r="J26" s="121">
        <f t="shared" si="12"/>
        <v>0</v>
      </c>
      <c r="K26" s="121">
        <f t="shared" si="12"/>
        <v>0</v>
      </c>
      <c r="L26" s="121">
        <f t="shared" si="12"/>
        <v>0</v>
      </c>
      <c r="M26" s="121">
        <f t="shared" si="12"/>
        <v>0</v>
      </c>
      <c r="N26" s="121">
        <f t="shared" si="12"/>
        <v>0</v>
      </c>
      <c r="O26" s="121">
        <f t="shared" si="12"/>
        <v>0</v>
      </c>
      <c r="P26" s="121">
        <f t="shared" si="12"/>
        <v>0</v>
      </c>
      <c r="Q26" s="121">
        <f t="shared" si="12"/>
        <v>0</v>
      </c>
      <c r="R26" s="121">
        <f t="shared" si="12"/>
        <v>0</v>
      </c>
      <c r="S26" s="121">
        <f t="shared" si="12"/>
        <v>0</v>
      </c>
      <c r="T26" s="121">
        <f t="shared" si="12"/>
        <v>0</v>
      </c>
      <c r="U26" s="121">
        <f t="shared" si="12"/>
        <v>0</v>
      </c>
      <c r="V26" s="121">
        <f t="shared" si="12"/>
        <v>0</v>
      </c>
      <c r="W26" s="121">
        <f t="shared" si="12"/>
        <v>0</v>
      </c>
      <c r="X26" s="121">
        <f t="shared" si="12"/>
        <v>0</v>
      </c>
      <c r="Y26" s="121">
        <f t="shared" si="12"/>
        <v>0</v>
      </c>
      <c r="Z26" s="121">
        <f t="shared" si="12"/>
        <v>0</v>
      </c>
      <c r="AA26" s="121">
        <f t="shared" si="12"/>
        <v>0</v>
      </c>
      <c r="AB26" s="121">
        <f t="shared" si="12"/>
        <v>0</v>
      </c>
      <c r="AC26" s="121">
        <f t="shared" si="12"/>
        <v>0</v>
      </c>
      <c r="AD26" s="121">
        <f t="shared" si="12"/>
        <v>0</v>
      </c>
      <c r="AE26" s="121">
        <f t="shared" si="12"/>
        <v>0</v>
      </c>
      <c r="AF26" s="121">
        <f t="shared" si="12"/>
        <v>0</v>
      </c>
      <c r="AG26" s="121">
        <f t="shared" si="12"/>
        <v>0</v>
      </c>
      <c r="AH26" s="121">
        <f t="shared" si="12"/>
        <v>0</v>
      </c>
      <c r="AI26" s="121">
        <f t="shared" si="12"/>
        <v>0</v>
      </c>
      <c r="AJ26" s="121">
        <f t="shared" si="12"/>
        <v>0</v>
      </c>
      <c r="AK26" s="121">
        <f t="shared" si="12"/>
        <v>0</v>
      </c>
      <c r="AL26" s="121">
        <f t="shared" si="12"/>
        <v>0</v>
      </c>
      <c r="AM26" s="121">
        <f t="shared" si="12"/>
        <v>0</v>
      </c>
      <c r="AN26" s="121">
        <f t="shared" si="12"/>
        <v>0</v>
      </c>
      <c r="AO26" s="121">
        <f t="shared" si="12"/>
        <v>0</v>
      </c>
      <c r="AP26" s="121">
        <f t="shared" si="12"/>
        <v>0</v>
      </c>
      <c r="AQ26" s="121">
        <f t="shared" si="12"/>
        <v>0</v>
      </c>
      <c r="AR26" s="121">
        <f t="shared" si="12"/>
        <v>0</v>
      </c>
      <c r="AS26" s="121">
        <f t="shared" si="12"/>
        <v>0</v>
      </c>
      <c r="AT26" s="121">
        <f t="shared" si="12"/>
        <v>0</v>
      </c>
      <c r="AU26" s="121">
        <f t="shared" si="12"/>
        <v>0</v>
      </c>
      <c r="AV26" s="121">
        <f t="shared" si="12"/>
        <v>0</v>
      </c>
      <c r="AW26" s="121">
        <f t="shared" si="12"/>
        <v>0</v>
      </c>
      <c r="AX26" s="121">
        <f t="shared" si="12"/>
        <v>0</v>
      </c>
      <c r="AY26" s="121">
        <f t="shared" si="12"/>
        <v>0</v>
      </c>
      <c r="AZ26" s="121">
        <f t="shared" si="12"/>
        <v>0</v>
      </c>
      <c r="BA26" s="51">
        <f>SUMPRODUCT(F26:AZ26,'Ocenění položek'!$C$54:$AW$54)</f>
        <v>0</v>
      </c>
      <c r="BB26" s="51">
        <f>SUMPRODUCT(F26:AZ26,'Ocenění položek'!$C$55:$AW$55)</f>
        <v>0</v>
      </c>
      <c r="CA26" s="123"/>
    </row>
    <row r="27" spans="1:79" ht="30" x14ac:dyDescent="0.25">
      <c r="A27" s="6" t="s">
        <v>142</v>
      </c>
      <c r="B27" s="3">
        <v>38</v>
      </c>
      <c r="C27" s="2">
        <v>2</v>
      </c>
      <c r="D27" s="2">
        <v>0</v>
      </c>
      <c r="E27" s="3">
        <f t="shared" si="2"/>
        <v>0</v>
      </c>
      <c r="F27" s="121">
        <f t="shared" si="11"/>
        <v>0</v>
      </c>
      <c r="G27" s="121">
        <f t="shared" si="10"/>
        <v>0</v>
      </c>
      <c r="H27" s="121">
        <f t="shared" si="10"/>
        <v>0</v>
      </c>
      <c r="I27" s="121">
        <f t="shared" si="10"/>
        <v>0</v>
      </c>
      <c r="J27" s="121">
        <f t="shared" si="10"/>
        <v>0</v>
      </c>
      <c r="K27" s="121">
        <f t="shared" si="10"/>
        <v>0</v>
      </c>
      <c r="L27" s="121">
        <f t="shared" si="10"/>
        <v>0</v>
      </c>
      <c r="M27" s="121">
        <f t="shared" si="10"/>
        <v>0</v>
      </c>
      <c r="N27" s="121">
        <f t="shared" si="10"/>
        <v>0</v>
      </c>
      <c r="O27" s="121">
        <f t="shared" si="10"/>
        <v>0</v>
      </c>
      <c r="P27" s="121">
        <f t="shared" si="10"/>
        <v>0</v>
      </c>
      <c r="Q27" s="121">
        <f t="shared" si="10"/>
        <v>0</v>
      </c>
      <c r="R27" s="121">
        <f t="shared" si="10"/>
        <v>0</v>
      </c>
      <c r="S27" s="121">
        <f t="shared" si="10"/>
        <v>0</v>
      </c>
      <c r="T27" s="121">
        <f t="shared" si="10"/>
        <v>0</v>
      </c>
      <c r="U27" s="121">
        <f t="shared" si="10"/>
        <v>0</v>
      </c>
      <c r="V27" s="121">
        <f t="shared" si="10"/>
        <v>0</v>
      </c>
      <c r="W27" s="121">
        <f t="shared" si="10"/>
        <v>0</v>
      </c>
      <c r="X27" s="121">
        <f t="shared" si="10"/>
        <v>0</v>
      </c>
      <c r="Y27" s="121">
        <f t="shared" si="10"/>
        <v>0</v>
      </c>
      <c r="Z27" s="121">
        <f t="shared" si="10"/>
        <v>0</v>
      </c>
      <c r="AA27" s="121">
        <f t="shared" si="10"/>
        <v>0</v>
      </c>
      <c r="AB27" s="121">
        <f t="shared" si="10"/>
        <v>0</v>
      </c>
      <c r="AC27" s="121">
        <f t="shared" si="10"/>
        <v>0</v>
      </c>
      <c r="AD27" s="121">
        <f t="shared" si="10"/>
        <v>0</v>
      </c>
      <c r="AE27" s="121">
        <f t="shared" si="10"/>
        <v>0</v>
      </c>
      <c r="AF27" s="121">
        <f t="shared" si="10"/>
        <v>0</v>
      </c>
      <c r="AG27" s="121">
        <f t="shared" si="10"/>
        <v>0</v>
      </c>
      <c r="AH27" s="121">
        <f t="shared" si="10"/>
        <v>0</v>
      </c>
      <c r="AI27" s="121">
        <f t="shared" si="10"/>
        <v>0</v>
      </c>
      <c r="AJ27" s="121">
        <f t="shared" si="10"/>
        <v>0</v>
      </c>
      <c r="AK27" s="121">
        <f t="shared" si="10"/>
        <v>0</v>
      </c>
      <c r="AL27" s="121">
        <f t="shared" si="10"/>
        <v>0</v>
      </c>
      <c r="AM27" s="121">
        <f t="shared" si="10"/>
        <v>0</v>
      </c>
      <c r="AN27" s="121">
        <f t="shared" si="10"/>
        <v>0</v>
      </c>
      <c r="AO27" s="121">
        <f t="shared" si="10"/>
        <v>0</v>
      </c>
      <c r="AP27" s="121">
        <f t="shared" si="10"/>
        <v>0</v>
      </c>
      <c r="AQ27" s="121">
        <f t="shared" si="10"/>
        <v>0</v>
      </c>
      <c r="AR27" s="121">
        <f t="shared" si="10"/>
        <v>0</v>
      </c>
      <c r="AS27" s="121">
        <f t="shared" si="10"/>
        <v>0</v>
      </c>
      <c r="AT27" s="121">
        <f t="shared" si="10"/>
        <v>0</v>
      </c>
      <c r="AU27" s="121">
        <f t="shared" si="10"/>
        <v>0</v>
      </c>
      <c r="AV27" s="121">
        <f t="shared" si="10"/>
        <v>0</v>
      </c>
      <c r="AW27" s="121">
        <f t="shared" si="10"/>
        <v>0</v>
      </c>
      <c r="AX27" s="121">
        <f t="shared" si="10"/>
        <v>0</v>
      </c>
      <c r="AY27" s="121">
        <f t="shared" si="10"/>
        <v>0</v>
      </c>
      <c r="AZ27" s="121">
        <f t="shared" si="10"/>
        <v>0</v>
      </c>
      <c r="BA27" s="51">
        <f>SUMPRODUCT(F27:AZ27,'Ocenění položek'!$C$54:$AW$54)</f>
        <v>0</v>
      </c>
      <c r="BB27" s="51">
        <f>SUMPRODUCT(F27:AZ27,'Ocenění položek'!$C$55:$AW$55)</f>
        <v>0</v>
      </c>
      <c r="CA27" s="123"/>
    </row>
    <row r="28" spans="1:79" x14ac:dyDescent="0.25">
      <c r="A28" s="6" t="s">
        <v>143</v>
      </c>
      <c r="B28" s="3">
        <v>7</v>
      </c>
      <c r="C28" s="2">
        <v>1</v>
      </c>
      <c r="D28" s="2">
        <v>0</v>
      </c>
      <c r="E28" s="3">
        <f t="shared" si="2"/>
        <v>0</v>
      </c>
      <c r="F28" s="121">
        <f t="shared" si="11"/>
        <v>0</v>
      </c>
      <c r="G28" s="121">
        <f t="shared" si="10"/>
        <v>0</v>
      </c>
      <c r="H28" s="121">
        <f t="shared" si="10"/>
        <v>0</v>
      </c>
      <c r="I28" s="121">
        <f t="shared" si="10"/>
        <v>0</v>
      </c>
      <c r="J28" s="121">
        <f t="shared" si="10"/>
        <v>0</v>
      </c>
      <c r="K28" s="121">
        <f t="shared" si="10"/>
        <v>0</v>
      </c>
      <c r="L28" s="121">
        <f t="shared" si="10"/>
        <v>0</v>
      </c>
      <c r="M28" s="121">
        <f t="shared" si="10"/>
        <v>0</v>
      </c>
      <c r="N28" s="121">
        <f t="shared" si="10"/>
        <v>0</v>
      </c>
      <c r="O28" s="121">
        <f t="shared" si="10"/>
        <v>0</v>
      </c>
      <c r="P28" s="121">
        <f t="shared" si="10"/>
        <v>0</v>
      </c>
      <c r="Q28" s="121">
        <f t="shared" si="10"/>
        <v>0</v>
      </c>
      <c r="R28" s="121">
        <f t="shared" si="10"/>
        <v>0</v>
      </c>
      <c r="S28" s="121">
        <f t="shared" si="10"/>
        <v>0</v>
      </c>
      <c r="T28" s="121">
        <f t="shared" si="10"/>
        <v>0</v>
      </c>
      <c r="U28" s="121">
        <f t="shared" si="10"/>
        <v>0</v>
      </c>
      <c r="V28" s="121">
        <f t="shared" si="10"/>
        <v>0</v>
      </c>
      <c r="W28" s="121">
        <f t="shared" si="10"/>
        <v>0</v>
      </c>
      <c r="X28" s="121">
        <f t="shared" si="10"/>
        <v>0</v>
      </c>
      <c r="Y28" s="121">
        <f t="shared" si="10"/>
        <v>0</v>
      </c>
      <c r="Z28" s="121">
        <f t="shared" si="10"/>
        <v>0</v>
      </c>
      <c r="AA28" s="121">
        <f t="shared" si="10"/>
        <v>0</v>
      </c>
      <c r="AB28" s="121">
        <f t="shared" si="10"/>
        <v>0</v>
      </c>
      <c r="AC28" s="121">
        <f t="shared" si="10"/>
        <v>0</v>
      </c>
      <c r="AD28" s="121">
        <f t="shared" si="10"/>
        <v>0</v>
      </c>
      <c r="AE28" s="121">
        <f t="shared" si="10"/>
        <v>0</v>
      </c>
      <c r="AF28" s="121">
        <f t="shared" si="10"/>
        <v>0</v>
      </c>
      <c r="AG28" s="121">
        <f t="shared" si="10"/>
        <v>0</v>
      </c>
      <c r="AH28" s="121">
        <f t="shared" si="10"/>
        <v>0</v>
      </c>
      <c r="AI28" s="121">
        <f t="shared" si="10"/>
        <v>0</v>
      </c>
      <c r="AJ28" s="121">
        <f t="shared" si="10"/>
        <v>0</v>
      </c>
      <c r="AK28" s="121">
        <f t="shared" si="10"/>
        <v>0</v>
      </c>
      <c r="AL28" s="121">
        <f t="shared" si="10"/>
        <v>0</v>
      </c>
      <c r="AM28" s="121">
        <f t="shared" si="10"/>
        <v>0</v>
      </c>
      <c r="AN28" s="121">
        <f t="shared" si="10"/>
        <v>0</v>
      </c>
      <c r="AO28" s="121">
        <f t="shared" si="10"/>
        <v>0</v>
      </c>
      <c r="AP28" s="121">
        <f t="shared" si="10"/>
        <v>0</v>
      </c>
      <c r="AQ28" s="121">
        <f t="shared" si="10"/>
        <v>0</v>
      </c>
      <c r="AR28" s="121">
        <f t="shared" si="10"/>
        <v>0</v>
      </c>
      <c r="AS28" s="121">
        <f t="shared" si="10"/>
        <v>0</v>
      </c>
      <c r="AT28" s="121">
        <f t="shared" si="10"/>
        <v>0</v>
      </c>
      <c r="AU28" s="121">
        <f t="shared" si="10"/>
        <v>0</v>
      </c>
      <c r="AV28" s="121">
        <f t="shared" si="10"/>
        <v>0</v>
      </c>
      <c r="AW28" s="121">
        <f t="shared" si="10"/>
        <v>0</v>
      </c>
      <c r="AX28" s="121">
        <f t="shared" si="10"/>
        <v>0</v>
      </c>
      <c r="AY28" s="121">
        <f t="shared" si="10"/>
        <v>0</v>
      </c>
      <c r="AZ28" s="121">
        <f t="shared" si="10"/>
        <v>0</v>
      </c>
      <c r="BA28" s="51">
        <f>SUMPRODUCT(F28:AZ28,'Ocenění položek'!$C$54:$AW$54)</f>
        <v>0</v>
      </c>
      <c r="BB28" s="51">
        <f>SUMPRODUCT(F28:AZ28,'Ocenění položek'!$C$55:$AW$55)</f>
        <v>0</v>
      </c>
      <c r="CA28" s="123"/>
    </row>
    <row r="29" spans="1:79" x14ac:dyDescent="0.25">
      <c r="A29" s="6" t="s">
        <v>144</v>
      </c>
      <c r="B29" s="3">
        <v>5</v>
      </c>
      <c r="C29" s="2">
        <v>1</v>
      </c>
      <c r="D29" s="2">
        <v>0</v>
      </c>
      <c r="E29" s="3">
        <f>(B29+(3*B29^0.5*2.8))*D29</f>
        <v>0</v>
      </c>
      <c r="F29" s="121">
        <f>$E29*F$4</f>
        <v>0</v>
      </c>
      <c r="G29" s="121">
        <f t="shared" ref="G29:AZ29" si="13">$E29*G$4</f>
        <v>0</v>
      </c>
      <c r="H29" s="121">
        <f t="shared" si="13"/>
        <v>0</v>
      </c>
      <c r="I29" s="121">
        <f t="shared" si="13"/>
        <v>0</v>
      </c>
      <c r="J29" s="121">
        <f t="shared" si="13"/>
        <v>0</v>
      </c>
      <c r="K29" s="121">
        <f t="shared" si="13"/>
        <v>0</v>
      </c>
      <c r="L29" s="121">
        <f t="shared" si="13"/>
        <v>0</v>
      </c>
      <c r="M29" s="121">
        <f t="shared" si="13"/>
        <v>0</v>
      </c>
      <c r="N29" s="121">
        <f t="shared" si="13"/>
        <v>0</v>
      </c>
      <c r="O29" s="121">
        <f t="shared" si="13"/>
        <v>0</v>
      </c>
      <c r="P29" s="121">
        <f t="shared" si="13"/>
        <v>0</v>
      </c>
      <c r="Q29" s="121">
        <f t="shared" si="13"/>
        <v>0</v>
      </c>
      <c r="R29" s="121">
        <f t="shared" si="13"/>
        <v>0</v>
      </c>
      <c r="S29" s="121">
        <f t="shared" si="13"/>
        <v>0</v>
      </c>
      <c r="T29" s="121">
        <f t="shared" si="13"/>
        <v>0</v>
      </c>
      <c r="U29" s="121">
        <f t="shared" si="13"/>
        <v>0</v>
      </c>
      <c r="V29" s="121">
        <f t="shared" si="13"/>
        <v>0</v>
      </c>
      <c r="W29" s="121">
        <f t="shared" si="13"/>
        <v>0</v>
      </c>
      <c r="X29" s="121">
        <f t="shared" si="13"/>
        <v>0</v>
      </c>
      <c r="Y29" s="121">
        <f t="shared" si="13"/>
        <v>0</v>
      </c>
      <c r="Z29" s="121">
        <f t="shared" si="13"/>
        <v>0</v>
      </c>
      <c r="AA29" s="121">
        <f t="shared" si="13"/>
        <v>0</v>
      </c>
      <c r="AB29" s="121">
        <f t="shared" si="13"/>
        <v>0</v>
      </c>
      <c r="AC29" s="121">
        <f t="shared" si="13"/>
        <v>0</v>
      </c>
      <c r="AD29" s="121">
        <f t="shared" si="13"/>
        <v>0</v>
      </c>
      <c r="AE29" s="121">
        <f t="shared" si="13"/>
        <v>0</v>
      </c>
      <c r="AF29" s="121">
        <f t="shared" si="13"/>
        <v>0</v>
      </c>
      <c r="AG29" s="121">
        <f t="shared" si="13"/>
        <v>0</v>
      </c>
      <c r="AH29" s="121">
        <f t="shared" si="13"/>
        <v>0</v>
      </c>
      <c r="AI29" s="121">
        <f t="shared" si="13"/>
        <v>0</v>
      </c>
      <c r="AJ29" s="121">
        <f t="shared" si="13"/>
        <v>0</v>
      </c>
      <c r="AK29" s="121">
        <f t="shared" si="13"/>
        <v>0</v>
      </c>
      <c r="AL29" s="121">
        <f t="shared" si="13"/>
        <v>0</v>
      </c>
      <c r="AM29" s="121">
        <f t="shared" si="13"/>
        <v>0</v>
      </c>
      <c r="AN29" s="121">
        <f t="shared" si="13"/>
        <v>0</v>
      </c>
      <c r="AO29" s="121">
        <f t="shared" si="13"/>
        <v>0</v>
      </c>
      <c r="AP29" s="121">
        <f t="shared" si="13"/>
        <v>0</v>
      </c>
      <c r="AQ29" s="121">
        <f t="shared" si="13"/>
        <v>0</v>
      </c>
      <c r="AR29" s="121">
        <f t="shared" si="13"/>
        <v>0</v>
      </c>
      <c r="AS29" s="121">
        <f t="shared" si="13"/>
        <v>0</v>
      </c>
      <c r="AT29" s="121">
        <f t="shared" si="13"/>
        <v>0</v>
      </c>
      <c r="AU29" s="121">
        <f t="shared" si="13"/>
        <v>0</v>
      </c>
      <c r="AV29" s="121">
        <f t="shared" si="13"/>
        <v>0</v>
      </c>
      <c r="AW29" s="121">
        <f t="shared" si="13"/>
        <v>0</v>
      </c>
      <c r="AX29" s="121">
        <f t="shared" si="13"/>
        <v>0</v>
      </c>
      <c r="AY29" s="121">
        <f t="shared" si="13"/>
        <v>0</v>
      </c>
      <c r="AZ29" s="121">
        <f t="shared" si="13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x14ac:dyDescent="0.25">
      <c r="A30" s="6" t="s">
        <v>145</v>
      </c>
      <c r="B30" s="3">
        <v>97</v>
      </c>
      <c r="C30" s="2">
        <v>1</v>
      </c>
      <c r="D30" s="2">
        <v>0</v>
      </c>
      <c r="E30" s="3">
        <f t="shared" si="2"/>
        <v>0</v>
      </c>
      <c r="F30" s="124">
        <f>$E30*F$3</f>
        <v>0</v>
      </c>
      <c r="G30" s="124">
        <f t="shared" ref="G30:AZ31" si="14">$E30*G$3</f>
        <v>0</v>
      </c>
      <c r="H30" s="124">
        <f t="shared" si="14"/>
        <v>0</v>
      </c>
      <c r="I30" s="124">
        <f t="shared" si="14"/>
        <v>0</v>
      </c>
      <c r="J30" s="124">
        <f t="shared" si="14"/>
        <v>0</v>
      </c>
      <c r="K30" s="124">
        <f t="shared" si="14"/>
        <v>0</v>
      </c>
      <c r="L30" s="124">
        <f t="shared" si="14"/>
        <v>0</v>
      </c>
      <c r="M30" s="124">
        <f t="shared" si="14"/>
        <v>0</v>
      </c>
      <c r="N30" s="124">
        <f t="shared" si="14"/>
        <v>0</v>
      </c>
      <c r="O30" s="124">
        <f t="shared" si="14"/>
        <v>0</v>
      </c>
      <c r="P30" s="124">
        <f t="shared" si="14"/>
        <v>0</v>
      </c>
      <c r="Q30" s="124">
        <f t="shared" si="14"/>
        <v>0</v>
      </c>
      <c r="R30" s="124">
        <f t="shared" si="14"/>
        <v>0</v>
      </c>
      <c r="S30" s="124">
        <f t="shared" si="14"/>
        <v>0</v>
      </c>
      <c r="T30" s="124">
        <f t="shared" si="14"/>
        <v>0</v>
      </c>
      <c r="U30" s="124">
        <f t="shared" si="14"/>
        <v>0</v>
      </c>
      <c r="V30" s="124">
        <f t="shared" si="14"/>
        <v>0</v>
      </c>
      <c r="W30" s="124">
        <f t="shared" si="14"/>
        <v>0</v>
      </c>
      <c r="X30" s="124">
        <f t="shared" si="14"/>
        <v>0</v>
      </c>
      <c r="Y30" s="124">
        <f t="shared" si="14"/>
        <v>0</v>
      </c>
      <c r="Z30" s="124">
        <f t="shared" si="14"/>
        <v>0</v>
      </c>
      <c r="AA30" s="124">
        <f t="shared" si="14"/>
        <v>0</v>
      </c>
      <c r="AB30" s="124">
        <f t="shared" si="14"/>
        <v>0</v>
      </c>
      <c r="AC30" s="124">
        <f t="shared" si="14"/>
        <v>0</v>
      </c>
      <c r="AD30" s="124">
        <f t="shared" si="14"/>
        <v>0</v>
      </c>
      <c r="AE30" s="124">
        <f t="shared" si="14"/>
        <v>0</v>
      </c>
      <c r="AF30" s="124">
        <f t="shared" si="14"/>
        <v>0</v>
      </c>
      <c r="AG30" s="124">
        <f t="shared" si="14"/>
        <v>0</v>
      </c>
      <c r="AH30" s="124">
        <f t="shared" si="14"/>
        <v>0</v>
      </c>
      <c r="AI30" s="124">
        <f t="shared" si="14"/>
        <v>0</v>
      </c>
      <c r="AJ30" s="124">
        <f t="shared" si="14"/>
        <v>0</v>
      </c>
      <c r="AK30" s="124">
        <f t="shared" si="14"/>
        <v>0</v>
      </c>
      <c r="AL30" s="124">
        <f t="shared" si="14"/>
        <v>0</v>
      </c>
      <c r="AM30" s="124">
        <f t="shared" si="14"/>
        <v>0</v>
      </c>
      <c r="AN30" s="124">
        <f t="shared" si="14"/>
        <v>0</v>
      </c>
      <c r="AO30" s="124">
        <f t="shared" si="14"/>
        <v>0</v>
      </c>
      <c r="AP30" s="124">
        <f t="shared" si="14"/>
        <v>0</v>
      </c>
      <c r="AQ30" s="124">
        <f t="shared" si="14"/>
        <v>0</v>
      </c>
      <c r="AR30" s="124">
        <f t="shared" si="14"/>
        <v>0</v>
      </c>
      <c r="AS30" s="124">
        <f t="shared" si="14"/>
        <v>0</v>
      </c>
      <c r="AT30" s="124">
        <f t="shared" si="14"/>
        <v>0</v>
      </c>
      <c r="AU30" s="124">
        <f t="shared" si="14"/>
        <v>0</v>
      </c>
      <c r="AV30" s="124">
        <f t="shared" si="14"/>
        <v>0</v>
      </c>
      <c r="AW30" s="124">
        <f t="shared" si="14"/>
        <v>0</v>
      </c>
      <c r="AX30" s="124">
        <f t="shared" si="14"/>
        <v>0</v>
      </c>
      <c r="AY30" s="124">
        <f t="shared" si="14"/>
        <v>0</v>
      </c>
      <c r="AZ30" s="124">
        <f t="shared" si="14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x14ac:dyDescent="0.25">
      <c r="A31" s="6" t="s">
        <v>146</v>
      </c>
      <c r="B31" s="3">
        <v>75</v>
      </c>
      <c r="C31" s="2">
        <v>1</v>
      </c>
      <c r="D31" s="2">
        <v>0</v>
      </c>
      <c r="E31" s="3">
        <f t="shared" si="2"/>
        <v>0</v>
      </c>
      <c r="F31" s="126">
        <f>$E31*F$3</f>
        <v>0</v>
      </c>
      <c r="G31" s="126">
        <f t="shared" si="14"/>
        <v>0</v>
      </c>
      <c r="H31" s="126">
        <f t="shared" si="14"/>
        <v>0</v>
      </c>
      <c r="I31" s="126">
        <f t="shared" si="14"/>
        <v>0</v>
      </c>
      <c r="J31" s="126">
        <f t="shared" si="14"/>
        <v>0</v>
      </c>
      <c r="K31" s="126">
        <f t="shared" si="14"/>
        <v>0</v>
      </c>
      <c r="L31" s="126">
        <f t="shared" si="14"/>
        <v>0</v>
      </c>
      <c r="M31" s="126">
        <f t="shared" si="14"/>
        <v>0</v>
      </c>
      <c r="N31" s="126">
        <f t="shared" si="14"/>
        <v>0</v>
      </c>
      <c r="O31" s="126">
        <f t="shared" si="14"/>
        <v>0</v>
      </c>
      <c r="P31" s="126">
        <f t="shared" si="14"/>
        <v>0</v>
      </c>
      <c r="Q31" s="126">
        <f t="shared" si="14"/>
        <v>0</v>
      </c>
      <c r="R31" s="126">
        <f t="shared" si="14"/>
        <v>0</v>
      </c>
      <c r="S31" s="126">
        <f t="shared" si="14"/>
        <v>0</v>
      </c>
      <c r="T31" s="126">
        <f t="shared" si="14"/>
        <v>0</v>
      </c>
      <c r="U31" s="126">
        <f t="shared" si="14"/>
        <v>0</v>
      </c>
      <c r="V31" s="126">
        <f t="shared" si="14"/>
        <v>0</v>
      </c>
      <c r="W31" s="126">
        <f t="shared" si="14"/>
        <v>0</v>
      </c>
      <c r="X31" s="126">
        <f t="shared" si="14"/>
        <v>0</v>
      </c>
      <c r="Y31" s="126">
        <f t="shared" si="14"/>
        <v>0</v>
      </c>
      <c r="Z31" s="126">
        <f t="shared" si="14"/>
        <v>0</v>
      </c>
      <c r="AA31" s="126">
        <f t="shared" si="14"/>
        <v>0</v>
      </c>
      <c r="AB31" s="126">
        <f t="shared" si="14"/>
        <v>0</v>
      </c>
      <c r="AC31" s="126">
        <f t="shared" si="14"/>
        <v>0</v>
      </c>
      <c r="AD31" s="126">
        <f t="shared" si="14"/>
        <v>0</v>
      </c>
      <c r="AE31" s="126">
        <f t="shared" si="14"/>
        <v>0</v>
      </c>
      <c r="AF31" s="126">
        <f t="shared" si="14"/>
        <v>0</v>
      </c>
      <c r="AG31" s="126">
        <f t="shared" si="14"/>
        <v>0</v>
      </c>
      <c r="AH31" s="126">
        <f t="shared" si="14"/>
        <v>0</v>
      </c>
      <c r="AI31" s="126">
        <f t="shared" si="14"/>
        <v>0</v>
      </c>
      <c r="AJ31" s="126">
        <f t="shared" si="14"/>
        <v>0</v>
      </c>
      <c r="AK31" s="126">
        <f t="shared" si="14"/>
        <v>0</v>
      </c>
      <c r="AL31" s="126">
        <f t="shared" si="14"/>
        <v>0</v>
      </c>
      <c r="AM31" s="126">
        <f t="shared" si="14"/>
        <v>0</v>
      </c>
      <c r="AN31" s="126">
        <f t="shared" si="14"/>
        <v>0</v>
      </c>
      <c r="AO31" s="126">
        <f t="shared" si="14"/>
        <v>0</v>
      </c>
      <c r="AP31" s="126">
        <f t="shared" si="14"/>
        <v>0</v>
      </c>
      <c r="AQ31" s="126">
        <f t="shared" si="14"/>
        <v>0</v>
      </c>
      <c r="AR31" s="126">
        <f t="shared" si="14"/>
        <v>0</v>
      </c>
      <c r="AS31" s="126">
        <f t="shared" si="14"/>
        <v>0</v>
      </c>
      <c r="AT31" s="126">
        <f t="shared" si="14"/>
        <v>0</v>
      </c>
      <c r="AU31" s="126">
        <f t="shared" si="14"/>
        <v>0</v>
      </c>
      <c r="AV31" s="126">
        <f t="shared" si="14"/>
        <v>0</v>
      </c>
      <c r="AW31" s="126">
        <f t="shared" si="14"/>
        <v>0</v>
      </c>
      <c r="AX31" s="126">
        <f t="shared" si="14"/>
        <v>0</v>
      </c>
      <c r="AY31" s="126">
        <f t="shared" si="14"/>
        <v>0</v>
      </c>
      <c r="AZ31" s="126">
        <f t="shared" si="14"/>
        <v>0</v>
      </c>
      <c r="BA31" s="51">
        <f>SUMPRODUCT(F31:AZ31,'Ocenění položek'!$C$54:$AW$54)</f>
        <v>0</v>
      </c>
      <c r="BB31" s="51">
        <f>SUMPRODUCT(F31:AZ31,'Ocenění položek'!$C$55:$AW$55)</f>
        <v>0</v>
      </c>
      <c r="CA31" s="123"/>
    </row>
    <row r="32" spans="1:79" x14ac:dyDescent="0.25">
      <c r="A32" s="6" t="s">
        <v>147</v>
      </c>
      <c r="B32" s="3">
        <v>25</v>
      </c>
      <c r="C32" s="2">
        <v>1</v>
      </c>
      <c r="D32" s="2">
        <v>0</v>
      </c>
      <c r="E32" s="3">
        <f t="shared" si="2"/>
        <v>0</v>
      </c>
      <c r="F32" s="126">
        <f>$E32*F$6</f>
        <v>0</v>
      </c>
      <c r="G32" s="126">
        <f t="shared" ref="G32:AZ33" si="15">$E32*G$6</f>
        <v>0</v>
      </c>
      <c r="H32" s="126">
        <f t="shared" si="15"/>
        <v>0</v>
      </c>
      <c r="I32" s="126">
        <f t="shared" si="15"/>
        <v>0</v>
      </c>
      <c r="J32" s="126">
        <f t="shared" si="15"/>
        <v>0</v>
      </c>
      <c r="K32" s="126">
        <f t="shared" si="15"/>
        <v>0</v>
      </c>
      <c r="L32" s="126">
        <f t="shared" si="15"/>
        <v>0</v>
      </c>
      <c r="M32" s="126">
        <f t="shared" si="15"/>
        <v>0</v>
      </c>
      <c r="N32" s="126">
        <f t="shared" si="15"/>
        <v>0</v>
      </c>
      <c r="O32" s="126">
        <f t="shared" si="15"/>
        <v>0</v>
      </c>
      <c r="P32" s="126">
        <f t="shared" si="15"/>
        <v>0</v>
      </c>
      <c r="Q32" s="126">
        <f t="shared" si="15"/>
        <v>0</v>
      </c>
      <c r="R32" s="126">
        <f t="shared" si="15"/>
        <v>0</v>
      </c>
      <c r="S32" s="126">
        <f t="shared" si="15"/>
        <v>0</v>
      </c>
      <c r="T32" s="126">
        <f t="shared" si="15"/>
        <v>0</v>
      </c>
      <c r="U32" s="126">
        <f t="shared" si="15"/>
        <v>0</v>
      </c>
      <c r="V32" s="126">
        <f t="shared" si="15"/>
        <v>0</v>
      </c>
      <c r="W32" s="126">
        <f t="shared" si="15"/>
        <v>0</v>
      </c>
      <c r="X32" s="126">
        <f t="shared" si="15"/>
        <v>0</v>
      </c>
      <c r="Y32" s="126">
        <f t="shared" si="15"/>
        <v>0</v>
      </c>
      <c r="Z32" s="126">
        <f t="shared" si="15"/>
        <v>0</v>
      </c>
      <c r="AA32" s="126">
        <f t="shared" si="15"/>
        <v>0</v>
      </c>
      <c r="AB32" s="126">
        <f t="shared" si="15"/>
        <v>0</v>
      </c>
      <c r="AC32" s="126">
        <f t="shared" si="15"/>
        <v>0</v>
      </c>
      <c r="AD32" s="126">
        <f t="shared" si="15"/>
        <v>0</v>
      </c>
      <c r="AE32" s="126">
        <f t="shared" si="15"/>
        <v>0</v>
      </c>
      <c r="AF32" s="126">
        <f t="shared" si="15"/>
        <v>0</v>
      </c>
      <c r="AG32" s="126">
        <f t="shared" si="15"/>
        <v>0</v>
      </c>
      <c r="AH32" s="126">
        <f t="shared" si="15"/>
        <v>0</v>
      </c>
      <c r="AI32" s="126">
        <f t="shared" si="15"/>
        <v>0</v>
      </c>
      <c r="AJ32" s="126">
        <f t="shared" si="15"/>
        <v>0</v>
      </c>
      <c r="AK32" s="126">
        <f t="shared" si="15"/>
        <v>0</v>
      </c>
      <c r="AL32" s="126">
        <f t="shared" si="15"/>
        <v>0</v>
      </c>
      <c r="AM32" s="126">
        <f t="shared" si="15"/>
        <v>0</v>
      </c>
      <c r="AN32" s="126">
        <f t="shared" si="15"/>
        <v>0</v>
      </c>
      <c r="AO32" s="126">
        <f t="shared" si="15"/>
        <v>0</v>
      </c>
      <c r="AP32" s="126">
        <f t="shared" si="15"/>
        <v>0</v>
      </c>
      <c r="AQ32" s="126">
        <f t="shared" si="15"/>
        <v>0</v>
      </c>
      <c r="AR32" s="126">
        <f t="shared" si="15"/>
        <v>0</v>
      </c>
      <c r="AS32" s="126">
        <f t="shared" si="15"/>
        <v>0</v>
      </c>
      <c r="AT32" s="126">
        <f t="shared" si="15"/>
        <v>0</v>
      </c>
      <c r="AU32" s="126">
        <f t="shared" si="15"/>
        <v>0</v>
      </c>
      <c r="AV32" s="126">
        <f t="shared" si="15"/>
        <v>0</v>
      </c>
      <c r="AW32" s="126">
        <f t="shared" si="15"/>
        <v>0</v>
      </c>
      <c r="AX32" s="126">
        <f t="shared" si="15"/>
        <v>0</v>
      </c>
      <c r="AY32" s="126">
        <f t="shared" si="15"/>
        <v>0</v>
      </c>
      <c r="AZ32" s="126">
        <f t="shared" si="15"/>
        <v>0</v>
      </c>
      <c r="BA32" s="51">
        <f>SUMPRODUCT(F32:AZ32,'Ocenění položek'!$C$54:$AW$54)</f>
        <v>0</v>
      </c>
      <c r="BB32" s="51">
        <f>SUMPRODUCT(F32:AZ32,'Ocenění položek'!$C$55:$AW$55)</f>
        <v>0</v>
      </c>
      <c r="CA32" s="123"/>
    </row>
    <row r="33" spans="1:79" x14ac:dyDescent="0.25">
      <c r="A33" s="6" t="s">
        <v>148</v>
      </c>
      <c r="B33" s="3">
        <v>12</v>
      </c>
      <c r="C33" s="2">
        <v>1</v>
      </c>
      <c r="D33" s="2">
        <v>0</v>
      </c>
      <c r="E33" s="3">
        <f t="shared" si="2"/>
        <v>0</v>
      </c>
      <c r="F33" s="121">
        <f>$E33*F$6</f>
        <v>0</v>
      </c>
      <c r="G33" s="121">
        <f t="shared" si="15"/>
        <v>0</v>
      </c>
      <c r="H33" s="121">
        <f t="shared" si="15"/>
        <v>0</v>
      </c>
      <c r="I33" s="121">
        <f t="shared" si="15"/>
        <v>0</v>
      </c>
      <c r="J33" s="121">
        <f t="shared" si="15"/>
        <v>0</v>
      </c>
      <c r="K33" s="121">
        <f t="shared" si="15"/>
        <v>0</v>
      </c>
      <c r="L33" s="121">
        <f t="shared" si="15"/>
        <v>0</v>
      </c>
      <c r="M33" s="121">
        <f t="shared" si="15"/>
        <v>0</v>
      </c>
      <c r="N33" s="121">
        <f t="shared" si="15"/>
        <v>0</v>
      </c>
      <c r="O33" s="121">
        <f t="shared" si="15"/>
        <v>0</v>
      </c>
      <c r="P33" s="121">
        <f t="shared" si="15"/>
        <v>0</v>
      </c>
      <c r="Q33" s="121">
        <f t="shared" si="15"/>
        <v>0</v>
      </c>
      <c r="R33" s="121">
        <f t="shared" si="15"/>
        <v>0</v>
      </c>
      <c r="S33" s="121">
        <f t="shared" si="15"/>
        <v>0</v>
      </c>
      <c r="T33" s="121">
        <f t="shared" si="15"/>
        <v>0</v>
      </c>
      <c r="U33" s="121">
        <f t="shared" si="15"/>
        <v>0</v>
      </c>
      <c r="V33" s="121">
        <f t="shared" si="15"/>
        <v>0</v>
      </c>
      <c r="W33" s="121">
        <f t="shared" si="15"/>
        <v>0</v>
      </c>
      <c r="X33" s="121">
        <f t="shared" si="15"/>
        <v>0</v>
      </c>
      <c r="Y33" s="121">
        <f t="shared" si="15"/>
        <v>0</v>
      </c>
      <c r="Z33" s="121">
        <f t="shared" si="15"/>
        <v>0</v>
      </c>
      <c r="AA33" s="121">
        <f t="shared" si="15"/>
        <v>0</v>
      </c>
      <c r="AB33" s="121">
        <f t="shared" si="15"/>
        <v>0</v>
      </c>
      <c r="AC33" s="121">
        <f t="shared" si="15"/>
        <v>0</v>
      </c>
      <c r="AD33" s="121">
        <f t="shared" si="15"/>
        <v>0</v>
      </c>
      <c r="AE33" s="121">
        <f t="shared" si="15"/>
        <v>0</v>
      </c>
      <c r="AF33" s="121">
        <f t="shared" si="15"/>
        <v>0</v>
      </c>
      <c r="AG33" s="121">
        <f t="shared" si="15"/>
        <v>0</v>
      </c>
      <c r="AH33" s="121">
        <f t="shared" si="15"/>
        <v>0</v>
      </c>
      <c r="AI33" s="121">
        <f t="shared" si="15"/>
        <v>0</v>
      </c>
      <c r="AJ33" s="121">
        <f t="shared" si="15"/>
        <v>0</v>
      </c>
      <c r="AK33" s="121">
        <f t="shared" si="15"/>
        <v>0</v>
      </c>
      <c r="AL33" s="121">
        <f t="shared" si="15"/>
        <v>0</v>
      </c>
      <c r="AM33" s="121">
        <f t="shared" si="15"/>
        <v>0</v>
      </c>
      <c r="AN33" s="121">
        <f t="shared" si="15"/>
        <v>0</v>
      </c>
      <c r="AO33" s="121">
        <f t="shared" si="15"/>
        <v>0</v>
      </c>
      <c r="AP33" s="121">
        <f t="shared" si="15"/>
        <v>0</v>
      </c>
      <c r="AQ33" s="121">
        <f t="shared" si="15"/>
        <v>0</v>
      </c>
      <c r="AR33" s="121">
        <f t="shared" si="15"/>
        <v>0</v>
      </c>
      <c r="AS33" s="121">
        <f t="shared" si="15"/>
        <v>0</v>
      </c>
      <c r="AT33" s="121">
        <f t="shared" si="15"/>
        <v>0</v>
      </c>
      <c r="AU33" s="121">
        <f t="shared" si="15"/>
        <v>0</v>
      </c>
      <c r="AV33" s="121">
        <f t="shared" si="15"/>
        <v>0</v>
      </c>
      <c r="AW33" s="121">
        <f t="shared" si="15"/>
        <v>0</v>
      </c>
      <c r="AX33" s="121">
        <f t="shared" si="15"/>
        <v>0</v>
      </c>
      <c r="AY33" s="121">
        <f t="shared" si="15"/>
        <v>0</v>
      </c>
      <c r="AZ33" s="121">
        <f t="shared" si="15"/>
        <v>0</v>
      </c>
      <c r="BA33" s="51">
        <f>SUMPRODUCT(F33:AZ33,'Ocenění položek'!$C$54:$AW$54)</f>
        <v>0</v>
      </c>
      <c r="BB33" s="51">
        <f>SUMPRODUCT(F33:AZ33,'Ocenění položek'!$C$55:$AW$55)</f>
        <v>0</v>
      </c>
      <c r="CA33" s="123"/>
    </row>
    <row r="34" spans="1:79" x14ac:dyDescent="0.25">
      <c r="A34" s="6" t="s">
        <v>149</v>
      </c>
      <c r="B34" s="3">
        <v>4</v>
      </c>
      <c r="C34" s="2">
        <v>111</v>
      </c>
      <c r="D34" s="2">
        <v>29</v>
      </c>
      <c r="E34" s="3">
        <f>(B34+(3*B34^0.5*2.8))*D34</f>
        <v>603.19999999999993</v>
      </c>
      <c r="F34" s="121">
        <f>$E34*F$4</f>
        <v>603.19999999999993</v>
      </c>
      <c r="G34" s="121">
        <f t="shared" ref="G34:AZ35" si="16">$E34*G$4</f>
        <v>0</v>
      </c>
      <c r="H34" s="121">
        <f t="shared" si="16"/>
        <v>150.79999999999998</v>
      </c>
      <c r="I34" s="121">
        <f t="shared" si="16"/>
        <v>0</v>
      </c>
      <c r="J34" s="121">
        <f t="shared" si="16"/>
        <v>60.319999999999993</v>
      </c>
      <c r="K34" s="121">
        <f t="shared" si="16"/>
        <v>0</v>
      </c>
      <c r="L34" s="121">
        <f t="shared" si="16"/>
        <v>120.63999999999999</v>
      </c>
      <c r="M34" s="121">
        <f t="shared" si="16"/>
        <v>0</v>
      </c>
      <c r="N34" s="121">
        <f t="shared" si="16"/>
        <v>0</v>
      </c>
      <c r="O34" s="121">
        <f t="shared" si="16"/>
        <v>603.19999999999993</v>
      </c>
      <c r="P34" s="121">
        <f t="shared" si="16"/>
        <v>0</v>
      </c>
      <c r="Q34" s="121">
        <f t="shared" si="16"/>
        <v>603.19999999999993</v>
      </c>
      <c r="R34" s="121">
        <f t="shared" si="16"/>
        <v>0</v>
      </c>
      <c r="S34" s="121">
        <f t="shared" si="16"/>
        <v>0</v>
      </c>
      <c r="T34" s="121">
        <f t="shared" si="16"/>
        <v>60.319999999999993</v>
      </c>
      <c r="U34" s="121">
        <f t="shared" si="16"/>
        <v>0</v>
      </c>
      <c r="V34" s="121">
        <f t="shared" si="16"/>
        <v>60.319999999999993</v>
      </c>
      <c r="W34" s="121">
        <f t="shared" si="16"/>
        <v>0</v>
      </c>
      <c r="X34" s="121">
        <f t="shared" si="16"/>
        <v>30.159999999999997</v>
      </c>
      <c r="Y34" s="121">
        <f t="shared" si="16"/>
        <v>0</v>
      </c>
      <c r="Z34" s="121">
        <f t="shared" si="16"/>
        <v>6.0319999999999991</v>
      </c>
      <c r="AA34" s="121">
        <f t="shared" si="16"/>
        <v>0</v>
      </c>
      <c r="AB34" s="121">
        <f t="shared" si="16"/>
        <v>301.59999999999997</v>
      </c>
      <c r="AC34" s="121">
        <f t="shared" si="16"/>
        <v>0</v>
      </c>
      <c r="AD34" s="121">
        <f t="shared" si="16"/>
        <v>603.19999999999993</v>
      </c>
      <c r="AE34" s="121">
        <f t="shared" si="16"/>
        <v>603.19999999999993</v>
      </c>
      <c r="AF34" s="121">
        <f t="shared" si="16"/>
        <v>60.319999999999993</v>
      </c>
      <c r="AG34" s="121">
        <f t="shared" si="16"/>
        <v>0</v>
      </c>
      <c r="AH34" s="121">
        <f t="shared" si="16"/>
        <v>0</v>
      </c>
      <c r="AI34" s="121">
        <f t="shared" si="16"/>
        <v>0</v>
      </c>
      <c r="AJ34" s="121">
        <f t="shared" si="16"/>
        <v>603.19999999999993</v>
      </c>
      <c r="AK34" s="121">
        <f t="shared" si="16"/>
        <v>0</v>
      </c>
      <c r="AL34" s="121">
        <f t="shared" si="16"/>
        <v>0</v>
      </c>
      <c r="AM34" s="121">
        <f t="shared" si="16"/>
        <v>0</v>
      </c>
      <c r="AN34" s="121">
        <f t="shared" si="16"/>
        <v>0</v>
      </c>
      <c r="AO34" s="121">
        <f t="shared" si="16"/>
        <v>0</v>
      </c>
      <c r="AP34" s="121">
        <f t="shared" si="16"/>
        <v>0</v>
      </c>
      <c r="AQ34" s="121">
        <f t="shared" si="16"/>
        <v>0</v>
      </c>
      <c r="AR34" s="121">
        <f t="shared" si="16"/>
        <v>603.19999999999993</v>
      </c>
      <c r="AS34" s="121">
        <f t="shared" si="16"/>
        <v>0</v>
      </c>
      <c r="AT34" s="121">
        <f t="shared" si="16"/>
        <v>0</v>
      </c>
      <c r="AU34" s="121">
        <f t="shared" si="16"/>
        <v>6.0319999999999991</v>
      </c>
      <c r="AV34" s="121">
        <f t="shared" si="16"/>
        <v>12.063999999999998</v>
      </c>
      <c r="AW34" s="121">
        <f t="shared" si="16"/>
        <v>0</v>
      </c>
      <c r="AX34" s="121">
        <f t="shared" si="16"/>
        <v>603.19999999999993</v>
      </c>
      <c r="AY34" s="121">
        <f t="shared" si="16"/>
        <v>0</v>
      </c>
      <c r="AZ34" s="121">
        <f t="shared" si="16"/>
        <v>6.0319999999999991</v>
      </c>
      <c r="BA34" s="51">
        <f>SUMPRODUCT(F34:AZ34,'Ocenění položek'!$C$54:$AW$54)</f>
        <v>0</v>
      </c>
      <c r="BB34" s="51">
        <f>SUMPRODUCT(F34:AZ34,'Ocenění položek'!$C$55:$AW$55)</f>
        <v>925.22435199999995</v>
      </c>
      <c r="CA34" s="123"/>
    </row>
    <row r="35" spans="1:79" x14ac:dyDescent="0.25">
      <c r="A35" s="6" t="s">
        <v>150</v>
      </c>
      <c r="B35" s="3">
        <v>1</v>
      </c>
      <c r="C35" s="2">
        <v>111</v>
      </c>
      <c r="D35" s="2">
        <v>29</v>
      </c>
      <c r="E35" s="3">
        <f>(B35+(3*B35^0.5*2.8))*D35</f>
        <v>272.59999999999997</v>
      </c>
      <c r="F35" s="121">
        <f>$E35*F$4</f>
        <v>272.59999999999997</v>
      </c>
      <c r="G35" s="121">
        <f t="shared" si="16"/>
        <v>0</v>
      </c>
      <c r="H35" s="121">
        <f t="shared" si="16"/>
        <v>68.149999999999991</v>
      </c>
      <c r="I35" s="121">
        <f t="shared" si="16"/>
        <v>0</v>
      </c>
      <c r="J35" s="121">
        <f t="shared" si="16"/>
        <v>27.259999999999998</v>
      </c>
      <c r="K35" s="121">
        <f t="shared" si="16"/>
        <v>0</v>
      </c>
      <c r="L35" s="121">
        <f t="shared" si="16"/>
        <v>54.519999999999996</v>
      </c>
      <c r="M35" s="121">
        <f t="shared" si="16"/>
        <v>0</v>
      </c>
      <c r="N35" s="121">
        <f t="shared" si="16"/>
        <v>0</v>
      </c>
      <c r="O35" s="121">
        <f t="shared" si="16"/>
        <v>272.59999999999997</v>
      </c>
      <c r="P35" s="121">
        <f t="shared" si="16"/>
        <v>0</v>
      </c>
      <c r="Q35" s="121">
        <f t="shared" si="16"/>
        <v>272.59999999999997</v>
      </c>
      <c r="R35" s="121">
        <f t="shared" si="16"/>
        <v>0</v>
      </c>
      <c r="S35" s="121">
        <f t="shared" si="16"/>
        <v>0</v>
      </c>
      <c r="T35" s="121">
        <f t="shared" si="16"/>
        <v>27.259999999999998</v>
      </c>
      <c r="U35" s="121">
        <f t="shared" si="16"/>
        <v>0</v>
      </c>
      <c r="V35" s="121">
        <f t="shared" si="16"/>
        <v>27.259999999999998</v>
      </c>
      <c r="W35" s="121">
        <f t="shared" si="16"/>
        <v>0</v>
      </c>
      <c r="X35" s="121">
        <f t="shared" si="16"/>
        <v>13.629999999999999</v>
      </c>
      <c r="Y35" s="121">
        <f t="shared" si="16"/>
        <v>0</v>
      </c>
      <c r="Z35" s="121">
        <f t="shared" si="16"/>
        <v>2.7259999999999995</v>
      </c>
      <c r="AA35" s="121">
        <f t="shared" si="16"/>
        <v>0</v>
      </c>
      <c r="AB35" s="121">
        <f t="shared" si="16"/>
        <v>136.29999999999998</v>
      </c>
      <c r="AC35" s="121">
        <f t="shared" si="16"/>
        <v>0</v>
      </c>
      <c r="AD35" s="121">
        <f t="shared" si="16"/>
        <v>272.59999999999997</v>
      </c>
      <c r="AE35" s="121">
        <f t="shared" si="16"/>
        <v>272.59999999999997</v>
      </c>
      <c r="AF35" s="121">
        <f t="shared" si="16"/>
        <v>27.259999999999998</v>
      </c>
      <c r="AG35" s="121">
        <f t="shared" si="16"/>
        <v>0</v>
      </c>
      <c r="AH35" s="121">
        <f t="shared" si="16"/>
        <v>0</v>
      </c>
      <c r="AI35" s="121">
        <f t="shared" si="16"/>
        <v>0</v>
      </c>
      <c r="AJ35" s="121">
        <f t="shared" si="16"/>
        <v>272.59999999999997</v>
      </c>
      <c r="AK35" s="121">
        <f t="shared" si="16"/>
        <v>0</v>
      </c>
      <c r="AL35" s="121">
        <f t="shared" si="16"/>
        <v>0</v>
      </c>
      <c r="AM35" s="121">
        <f t="shared" si="16"/>
        <v>0</v>
      </c>
      <c r="AN35" s="121">
        <f t="shared" si="16"/>
        <v>0</v>
      </c>
      <c r="AO35" s="121">
        <f t="shared" si="16"/>
        <v>0</v>
      </c>
      <c r="AP35" s="121">
        <f t="shared" si="16"/>
        <v>0</v>
      </c>
      <c r="AQ35" s="121">
        <f t="shared" si="16"/>
        <v>0</v>
      </c>
      <c r="AR35" s="121">
        <f t="shared" si="16"/>
        <v>272.59999999999997</v>
      </c>
      <c r="AS35" s="121">
        <f t="shared" si="16"/>
        <v>0</v>
      </c>
      <c r="AT35" s="121">
        <f t="shared" si="16"/>
        <v>0</v>
      </c>
      <c r="AU35" s="121">
        <f t="shared" si="16"/>
        <v>2.7259999999999995</v>
      </c>
      <c r="AV35" s="121">
        <f t="shared" si="16"/>
        <v>5.4519999999999991</v>
      </c>
      <c r="AW35" s="121">
        <f t="shared" si="16"/>
        <v>0</v>
      </c>
      <c r="AX35" s="121">
        <f t="shared" si="16"/>
        <v>272.59999999999997</v>
      </c>
      <c r="AY35" s="121">
        <f t="shared" si="16"/>
        <v>0</v>
      </c>
      <c r="AZ35" s="121">
        <f t="shared" si="16"/>
        <v>2.7259999999999995</v>
      </c>
      <c r="BA35" s="51">
        <f>SUMPRODUCT(F35:AZ35,'Ocenění položek'!$C$54:$AW$54)</f>
        <v>0</v>
      </c>
      <c r="BB35" s="51">
        <f>SUMPRODUCT(F35:AZ35,'Ocenění položek'!$C$55:$AW$55)</f>
        <v>418.13023599999997</v>
      </c>
      <c r="CA35" s="123"/>
    </row>
    <row r="36" spans="1:79" x14ac:dyDescent="0.25">
      <c r="A36" s="6" t="s">
        <v>151</v>
      </c>
      <c r="B36" s="3">
        <v>14</v>
      </c>
      <c r="C36" s="2">
        <v>222</v>
      </c>
      <c r="D36" s="2">
        <v>29</v>
      </c>
      <c r="E36" s="3">
        <f t="shared" si="2"/>
        <v>1621.2903192241761</v>
      </c>
      <c r="F36" s="121">
        <f t="shared" ref="F36:U46" si="17">$E36*F$3</f>
        <v>405.32257980604402</v>
      </c>
      <c r="G36" s="121">
        <f t="shared" si="17"/>
        <v>0</v>
      </c>
      <c r="H36" s="121">
        <f t="shared" si="17"/>
        <v>162.12903192241762</v>
      </c>
      <c r="I36" s="121">
        <f t="shared" si="17"/>
        <v>0</v>
      </c>
      <c r="J36" s="121">
        <f t="shared" si="17"/>
        <v>162.12903192241762</v>
      </c>
      <c r="K36" s="121">
        <f t="shared" si="17"/>
        <v>0</v>
      </c>
      <c r="L36" s="121">
        <f t="shared" si="17"/>
        <v>324.25806384483525</v>
      </c>
      <c r="M36" s="121">
        <f t="shared" si="17"/>
        <v>0</v>
      </c>
      <c r="N36" s="121">
        <f t="shared" si="17"/>
        <v>0</v>
      </c>
      <c r="O36" s="121">
        <f t="shared" si="17"/>
        <v>405.32257980604402</v>
      </c>
      <c r="P36" s="121">
        <f t="shared" si="17"/>
        <v>0</v>
      </c>
      <c r="Q36" s="121">
        <f t="shared" si="17"/>
        <v>0</v>
      </c>
      <c r="R36" s="121">
        <f t="shared" si="17"/>
        <v>0</v>
      </c>
      <c r="S36" s="121">
        <f t="shared" si="17"/>
        <v>0</v>
      </c>
      <c r="T36" s="121">
        <f t="shared" si="17"/>
        <v>162.12903192241762</v>
      </c>
      <c r="U36" s="121">
        <f t="shared" si="17"/>
        <v>0</v>
      </c>
      <c r="V36" s="121">
        <f t="shared" ref="G36:AZ42" si="18">$E36*V$3</f>
        <v>162.12903192241762</v>
      </c>
      <c r="W36" s="121">
        <f t="shared" si="18"/>
        <v>0</v>
      </c>
      <c r="X36" s="121">
        <f t="shared" si="18"/>
        <v>81.064515961208812</v>
      </c>
      <c r="Y36" s="121">
        <f t="shared" si="18"/>
        <v>0</v>
      </c>
      <c r="Z36" s="121">
        <f t="shared" si="18"/>
        <v>16.212903192241761</v>
      </c>
      <c r="AA36" s="121">
        <f t="shared" si="18"/>
        <v>0</v>
      </c>
      <c r="AB36" s="121">
        <f t="shared" si="18"/>
        <v>0</v>
      </c>
      <c r="AC36" s="121">
        <f t="shared" si="18"/>
        <v>0</v>
      </c>
      <c r="AD36" s="121">
        <f t="shared" si="18"/>
        <v>0</v>
      </c>
      <c r="AE36" s="121">
        <f t="shared" si="18"/>
        <v>1621.2903192241761</v>
      </c>
      <c r="AF36" s="121">
        <f t="shared" si="18"/>
        <v>162.12903192241762</v>
      </c>
      <c r="AG36" s="121">
        <f t="shared" si="18"/>
        <v>0</v>
      </c>
      <c r="AH36" s="121">
        <f t="shared" si="18"/>
        <v>162.12903192241762</v>
      </c>
      <c r="AI36" s="121">
        <f t="shared" si="18"/>
        <v>0</v>
      </c>
      <c r="AJ36" s="121">
        <f t="shared" si="18"/>
        <v>0</v>
      </c>
      <c r="AK36" s="121">
        <f t="shared" si="18"/>
        <v>0</v>
      </c>
      <c r="AL36" s="121">
        <f t="shared" si="18"/>
        <v>0</v>
      </c>
      <c r="AM36" s="121">
        <f t="shared" si="18"/>
        <v>0</v>
      </c>
      <c r="AN36" s="121">
        <f t="shared" si="18"/>
        <v>1621.2903192241761</v>
      </c>
      <c r="AO36" s="121">
        <f t="shared" si="18"/>
        <v>0</v>
      </c>
      <c r="AP36" s="121">
        <f t="shared" si="18"/>
        <v>16.212903192241761</v>
      </c>
      <c r="AQ36" s="121">
        <f t="shared" si="18"/>
        <v>0</v>
      </c>
      <c r="AR36" s="121">
        <f t="shared" si="18"/>
        <v>0</v>
      </c>
      <c r="AS36" s="121">
        <f t="shared" si="18"/>
        <v>0</v>
      </c>
      <c r="AT36" s="121">
        <f t="shared" si="18"/>
        <v>0</v>
      </c>
      <c r="AU36" s="121">
        <f t="shared" si="18"/>
        <v>16.212903192241761</v>
      </c>
      <c r="AV36" s="121">
        <f t="shared" si="18"/>
        <v>32.425806384483522</v>
      </c>
      <c r="AW36" s="121">
        <f t="shared" si="18"/>
        <v>0</v>
      </c>
      <c r="AX36" s="121">
        <f t="shared" si="18"/>
        <v>1621.2903192241761</v>
      </c>
      <c r="AY36" s="121">
        <f t="shared" si="18"/>
        <v>0</v>
      </c>
      <c r="AZ36" s="121">
        <f t="shared" si="18"/>
        <v>16.212903192241761</v>
      </c>
      <c r="BA36" s="51">
        <f>SUMPRODUCT(F36:AZ36,'Ocenění položek'!$C$54:$AW$54)</f>
        <v>0</v>
      </c>
      <c r="BB36" s="51">
        <f>SUMPRODUCT(F36:AZ36,'Ocenění položek'!$C$55:$AW$55)</f>
        <v>1192.2969007574593</v>
      </c>
      <c r="CA36" s="123"/>
    </row>
    <row r="37" spans="1:79" x14ac:dyDescent="0.25">
      <c r="A37" s="6" t="s">
        <v>143</v>
      </c>
      <c r="B37" s="3">
        <v>14</v>
      </c>
      <c r="C37" s="2">
        <v>111</v>
      </c>
      <c r="D37" s="2">
        <v>29</v>
      </c>
      <c r="E37" s="3">
        <f t="shared" si="2"/>
        <v>1621.2903192241761</v>
      </c>
      <c r="F37" s="121">
        <f t="shared" si="17"/>
        <v>405.32257980604402</v>
      </c>
      <c r="G37" s="121">
        <f t="shared" si="18"/>
        <v>0</v>
      </c>
      <c r="H37" s="121">
        <f t="shared" si="18"/>
        <v>162.12903192241762</v>
      </c>
      <c r="I37" s="121">
        <f t="shared" si="18"/>
        <v>0</v>
      </c>
      <c r="J37" s="121">
        <f t="shared" si="18"/>
        <v>162.12903192241762</v>
      </c>
      <c r="K37" s="121">
        <f t="shared" si="18"/>
        <v>0</v>
      </c>
      <c r="L37" s="121">
        <f t="shared" si="18"/>
        <v>324.25806384483525</v>
      </c>
      <c r="M37" s="121">
        <f t="shared" si="18"/>
        <v>0</v>
      </c>
      <c r="N37" s="121">
        <f t="shared" si="18"/>
        <v>0</v>
      </c>
      <c r="O37" s="121">
        <f t="shared" si="18"/>
        <v>405.32257980604402</v>
      </c>
      <c r="P37" s="121">
        <f t="shared" si="18"/>
        <v>0</v>
      </c>
      <c r="Q37" s="121">
        <f t="shared" si="18"/>
        <v>0</v>
      </c>
      <c r="R37" s="121">
        <f t="shared" si="18"/>
        <v>0</v>
      </c>
      <c r="S37" s="121">
        <f t="shared" si="18"/>
        <v>0</v>
      </c>
      <c r="T37" s="121">
        <f t="shared" si="18"/>
        <v>162.12903192241762</v>
      </c>
      <c r="U37" s="121">
        <f t="shared" si="18"/>
        <v>0</v>
      </c>
      <c r="V37" s="121">
        <f t="shared" si="18"/>
        <v>162.12903192241762</v>
      </c>
      <c r="W37" s="121">
        <f t="shared" si="18"/>
        <v>0</v>
      </c>
      <c r="X37" s="121">
        <f t="shared" si="18"/>
        <v>81.064515961208812</v>
      </c>
      <c r="Y37" s="121">
        <f t="shared" si="18"/>
        <v>0</v>
      </c>
      <c r="Z37" s="121">
        <f t="shared" si="18"/>
        <v>16.212903192241761</v>
      </c>
      <c r="AA37" s="121">
        <f t="shared" si="18"/>
        <v>0</v>
      </c>
      <c r="AB37" s="121">
        <f t="shared" si="18"/>
        <v>0</v>
      </c>
      <c r="AC37" s="121">
        <f t="shared" si="18"/>
        <v>0</v>
      </c>
      <c r="AD37" s="121">
        <f t="shared" si="18"/>
        <v>0</v>
      </c>
      <c r="AE37" s="121">
        <f t="shared" si="18"/>
        <v>1621.2903192241761</v>
      </c>
      <c r="AF37" s="121">
        <f t="shared" si="18"/>
        <v>162.12903192241762</v>
      </c>
      <c r="AG37" s="121">
        <f t="shared" si="18"/>
        <v>0</v>
      </c>
      <c r="AH37" s="121">
        <f t="shared" si="18"/>
        <v>162.12903192241762</v>
      </c>
      <c r="AI37" s="121">
        <f t="shared" si="18"/>
        <v>0</v>
      </c>
      <c r="AJ37" s="121">
        <f t="shared" si="18"/>
        <v>0</v>
      </c>
      <c r="AK37" s="121">
        <f t="shared" si="18"/>
        <v>0</v>
      </c>
      <c r="AL37" s="121">
        <f t="shared" si="18"/>
        <v>0</v>
      </c>
      <c r="AM37" s="121">
        <f t="shared" si="18"/>
        <v>0</v>
      </c>
      <c r="AN37" s="121">
        <f t="shared" si="18"/>
        <v>1621.2903192241761</v>
      </c>
      <c r="AO37" s="121">
        <f t="shared" si="18"/>
        <v>0</v>
      </c>
      <c r="AP37" s="121">
        <f t="shared" si="18"/>
        <v>16.212903192241761</v>
      </c>
      <c r="AQ37" s="121">
        <f t="shared" si="18"/>
        <v>0</v>
      </c>
      <c r="AR37" s="121">
        <f t="shared" si="18"/>
        <v>0</v>
      </c>
      <c r="AS37" s="121">
        <f t="shared" si="18"/>
        <v>0</v>
      </c>
      <c r="AT37" s="121">
        <f t="shared" si="18"/>
        <v>0</v>
      </c>
      <c r="AU37" s="121">
        <f t="shared" si="18"/>
        <v>16.212903192241761</v>
      </c>
      <c r="AV37" s="121">
        <f t="shared" si="18"/>
        <v>32.425806384483522</v>
      </c>
      <c r="AW37" s="121">
        <f t="shared" si="18"/>
        <v>0</v>
      </c>
      <c r="AX37" s="121">
        <f t="shared" si="18"/>
        <v>1621.2903192241761</v>
      </c>
      <c r="AY37" s="121">
        <f t="shared" si="18"/>
        <v>0</v>
      </c>
      <c r="AZ37" s="121">
        <f t="shared" si="18"/>
        <v>16.212903192241761</v>
      </c>
      <c r="BA37" s="51">
        <f>SUMPRODUCT(F37:AZ37,'Ocenění položek'!$C$54:$AW$54)</f>
        <v>0</v>
      </c>
      <c r="BB37" s="51">
        <f>SUMPRODUCT(F37:AZ37,'Ocenění položek'!$C$55:$AW$55)</f>
        <v>1192.2969007574593</v>
      </c>
      <c r="CA37" s="123"/>
    </row>
    <row r="38" spans="1:79" x14ac:dyDescent="0.25">
      <c r="A38" s="6" t="s">
        <v>152</v>
      </c>
      <c r="B38" s="3">
        <v>3</v>
      </c>
      <c r="C38" s="2">
        <v>10</v>
      </c>
      <c r="D38" s="2">
        <v>1</v>
      </c>
      <c r="E38" s="3">
        <f>(B38+(3*B38^0.5*2.8))*D38</f>
        <v>17.549226783578568</v>
      </c>
      <c r="F38" s="121">
        <f>$E38*F$4</f>
        <v>17.549226783578568</v>
      </c>
      <c r="G38" s="121">
        <f t="shared" ref="G38:AZ38" si="19">$E38*G$4</f>
        <v>0</v>
      </c>
      <c r="H38" s="121">
        <f t="shared" si="19"/>
        <v>4.3873066958946421</v>
      </c>
      <c r="I38" s="121">
        <f t="shared" si="19"/>
        <v>0</v>
      </c>
      <c r="J38" s="121">
        <f t="shared" si="19"/>
        <v>1.7549226783578569</v>
      </c>
      <c r="K38" s="121">
        <f t="shared" si="19"/>
        <v>0</v>
      </c>
      <c r="L38" s="121">
        <f t="shared" si="19"/>
        <v>3.5098453567157137</v>
      </c>
      <c r="M38" s="121">
        <f t="shared" si="19"/>
        <v>0</v>
      </c>
      <c r="N38" s="121">
        <f t="shared" si="19"/>
        <v>0</v>
      </c>
      <c r="O38" s="121">
        <f t="shared" si="19"/>
        <v>17.549226783578568</v>
      </c>
      <c r="P38" s="121">
        <f t="shared" si="19"/>
        <v>0</v>
      </c>
      <c r="Q38" s="121">
        <f t="shared" si="19"/>
        <v>17.549226783578568</v>
      </c>
      <c r="R38" s="121">
        <f t="shared" si="19"/>
        <v>0</v>
      </c>
      <c r="S38" s="121">
        <f t="shared" si="19"/>
        <v>0</v>
      </c>
      <c r="T38" s="121">
        <f t="shared" si="19"/>
        <v>1.7549226783578569</v>
      </c>
      <c r="U38" s="121">
        <f t="shared" si="19"/>
        <v>0</v>
      </c>
      <c r="V38" s="121">
        <f t="shared" si="19"/>
        <v>1.7549226783578569</v>
      </c>
      <c r="W38" s="121">
        <f t="shared" si="19"/>
        <v>0</v>
      </c>
      <c r="X38" s="121">
        <f t="shared" si="19"/>
        <v>0.87746133917892843</v>
      </c>
      <c r="Y38" s="121">
        <f t="shared" si="19"/>
        <v>0</v>
      </c>
      <c r="Z38" s="121">
        <f t="shared" si="19"/>
        <v>0.1754922678357857</v>
      </c>
      <c r="AA38" s="121">
        <f t="shared" si="19"/>
        <v>0</v>
      </c>
      <c r="AB38" s="121">
        <f t="shared" si="19"/>
        <v>8.7746133917892841</v>
      </c>
      <c r="AC38" s="121">
        <f t="shared" si="19"/>
        <v>0</v>
      </c>
      <c r="AD38" s="121">
        <f t="shared" si="19"/>
        <v>17.549226783578568</v>
      </c>
      <c r="AE38" s="121">
        <f t="shared" si="19"/>
        <v>17.549226783578568</v>
      </c>
      <c r="AF38" s="121">
        <f t="shared" si="19"/>
        <v>1.7549226783578569</v>
      </c>
      <c r="AG38" s="121">
        <f t="shared" si="19"/>
        <v>0</v>
      </c>
      <c r="AH38" s="121">
        <f t="shared" si="19"/>
        <v>0</v>
      </c>
      <c r="AI38" s="121">
        <f t="shared" si="19"/>
        <v>0</v>
      </c>
      <c r="AJ38" s="121">
        <f t="shared" si="19"/>
        <v>17.549226783578568</v>
      </c>
      <c r="AK38" s="121">
        <f t="shared" si="19"/>
        <v>0</v>
      </c>
      <c r="AL38" s="121">
        <f t="shared" si="19"/>
        <v>0</v>
      </c>
      <c r="AM38" s="121">
        <f t="shared" si="19"/>
        <v>0</v>
      </c>
      <c r="AN38" s="121">
        <f t="shared" si="19"/>
        <v>0</v>
      </c>
      <c r="AO38" s="121">
        <f t="shared" si="19"/>
        <v>0</v>
      </c>
      <c r="AP38" s="121">
        <f t="shared" si="19"/>
        <v>0</v>
      </c>
      <c r="AQ38" s="121">
        <f t="shared" si="19"/>
        <v>0</v>
      </c>
      <c r="AR38" s="121">
        <f t="shared" si="19"/>
        <v>17.549226783578568</v>
      </c>
      <c r="AS38" s="121">
        <f t="shared" si="19"/>
        <v>0</v>
      </c>
      <c r="AT38" s="121">
        <f t="shared" si="19"/>
        <v>0</v>
      </c>
      <c r="AU38" s="121">
        <f t="shared" si="19"/>
        <v>0.1754922678357857</v>
      </c>
      <c r="AV38" s="121">
        <f t="shared" si="19"/>
        <v>0.3509845356715714</v>
      </c>
      <c r="AW38" s="121">
        <f t="shared" si="19"/>
        <v>0</v>
      </c>
      <c r="AX38" s="121">
        <f t="shared" si="19"/>
        <v>17.549226783578568</v>
      </c>
      <c r="AY38" s="121">
        <f t="shared" si="19"/>
        <v>0</v>
      </c>
      <c r="AZ38" s="121">
        <f t="shared" si="19"/>
        <v>0.1754922678357857</v>
      </c>
      <c r="BA38" s="51">
        <f>SUMPRODUCT(F38:AZ38,'Ocenění položek'!$C$54:$AW$54)</f>
        <v>0</v>
      </c>
      <c r="BB38" s="51">
        <f>SUMPRODUCT(F38:AZ38,'Ocenění položek'!$C$55:$AW$55)</f>
        <v>26.918056994259821</v>
      </c>
      <c r="CA38" s="123"/>
    </row>
    <row r="39" spans="1:79" x14ac:dyDescent="0.25">
      <c r="A39" s="7" t="s">
        <v>151</v>
      </c>
      <c r="B39" s="3">
        <v>6</v>
      </c>
      <c r="C39" s="2">
        <v>10</v>
      </c>
      <c r="D39" s="2">
        <v>1</v>
      </c>
      <c r="E39" s="3">
        <f t="shared" si="2"/>
        <v>33.434285119171591</v>
      </c>
      <c r="F39" s="121">
        <f t="shared" si="17"/>
        <v>8.3585712797928977</v>
      </c>
      <c r="G39" s="121">
        <f t="shared" si="18"/>
        <v>0</v>
      </c>
      <c r="H39" s="121">
        <f t="shared" si="18"/>
        <v>3.3434285119171592</v>
      </c>
      <c r="I39" s="121">
        <f t="shared" si="18"/>
        <v>0</v>
      </c>
      <c r="J39" s="121">
        <f t="shared" si="18"/>
        <v>3.3434285119171592</v>
      </c>
      <c r="K39" s="121">
        <f t="shared" si="18"/>
        <v>0</v>
      </c>
      <c r="L39" s="121">
        <f t="shared" si="18"/>
        <v>6.6868570238343183</v>
      </c>
      <c r="M39" s="121">
        <f t="shared" si="18"/>
        <v>0</v>
      </c>
      <c r="N39" s="121">
        <f t="shared" si="18"/>
        <v>0</v>
      </c>
      <c r="O39" s="121">
        <f t="shared" si="18"/>
        <v>8.3585712797928977</v>
      </c>
      <c r="P39" s="121">
        <f t="shared" si="18"/>
        <v>0</v>
      </c>
      <c r="Q39" s="121">
        <f t="shared" si="18"/>
        <v>0</v>
      </c>
      <c r="R39" s="121">
        <f t="shared" si="18"/>
        <v>0</v>
      </c>
      <c r="S39" s="121">
        <f t="shared" si="18"/>
        <v>0</v>
      </c>
      <c r="T39" s="121">
        <f t="shared" si="18"/>
        <v>3.3434285119171592</v>
      </c>
      <c r="U39" s="121">
        <f t="shared" si="18"/>
        <v>0</v>
      </c>
      <c r="V39" s="121">
        <f t="shared" si="18"/>
        <v>3.3434285119171592</v>
      </c>
      <c r="W39" s="121">
        <f t="shared" si="18"/>
        <v>0</v>
      </c>
      <c r="X39" s="121">
        <f t="shared" si="18"/>
        <v>1.6717142559585796</v>
      </c>
      <c r="Y39" s="121">
        <f t="shared" si="18"/>
        <v>0</v>
      </c>
      <c r="Z39" s="121">
        <f t="shared" si="18"/>
        <v>0.33434285119171592</v>
      </c>
      <c r="AA39" s="121">
        <f t="shared" si="18"/>
        <v>0</v>
      </c>
      <c r="AB39" s="121">
        <f t="shared" si="18"/>
        <v>0</v>
      </c>
      <c r="AC39" s="121">
        <f t="shared" si="18"/>
        <v>0</v>
      </c>
      <c r="AD39" s="121">
        <f t="shared" si="18"/>
        <v>0</v>
      </c>
      <c r="AE39" s="121">
        <f t="shared" si="18"/>
        <v>33.434285119171591</v>
      </c>
      <c r="AF39" s="121">
        <f t="shared" si="18"/>
        <v>3.3434285119171592</v>
      </c>
      <c r="AG39" s="121">
        <f t="shared" si="18"/>
        <v>0</v>
      </c>
      <c r="AH39" s="121">
        <f t="shared" si="18"/>
        <v>3.3434285119171592</v>
      </c>
      <c r="AI39" s="121">
        <f t="shared" si="18"/>
        <v>0</v>
      </c>
      <c r="AJ39" s="121">
        <f t="shared" si="18"/>
        <v>0</v>
      </c>
      <c r="AK39" s="121">
        <f t="shared" si="18"/>
        <v>0</v>
      </c>
      <c r="AL39" s="121">
        <f t="shared" si="18"/>
        <v>0</v>
      </c>
      <c r="AM39" s="121">
        <f t="shared" si="18"/>
        <v>0</v>
      </c>
      <c r="AN39" s="121">
        <f t="shared" si="18"/>
        <v>33.434285119171591</v>
      </c>
      <c r="AO39" s="121">
        <f t="shared" si="18"/>
        <v>0</v>
      </c>
      <c r="AP39" s="121">
        <f t="shared" si="18"/>
        <v>0.33434285119171592</v>
      </c>
      <c r="AQ39" s="121">
        <f t="shared" si="18"/>
        <v>0</v>
      </c>
      <c r="AR39" s="121">
        <f t="shared" si="18"/>
        <v>0</v>
      </c>
      <c r="AS39" s="121">
        <f t="shared" si="18"/>
        <v>0</v>
      </c>
      <c r="AT39" s="121">
        <f t="shared" si="18"/>
        <v>0</v>
      </c>
      <c r="AU39" s="121">
        <f t="shared" si="18"/>
        <v>0.33434285119171592</v>
      </c>
      <c r="AV39" s="121">
        <f t="shared" si="18"/>
        <v>0.66868570238343183</v>
      </c>
      <c r="AW39" s="121">
        <f t="shared" si="18"/>
        <v>0</v>
      </c>
      <c r="AX39" s="121">
        <f t="shared" si="18"/>
        <v>33.434285119171591</v>
      </c>
      <c r="AY39" s="121">
        <f t="shared" si="18"/>
        <v>0</v>
      </c>
      <c r="AZ39" s="121">
        <f t="shared" si="18"/>
        <v>0.33434285119171592</v>
      </c>
      <c r="BA39" s="51">
        <f>SUMPRODUCT(F39:AZ39,'Ocenění položek'!$C$54:$AW$54)</f>
        <v>0</v>
      </c>
      <c r="BB39" s="51">
        <f>SUMPRODUCT(F39:AZ39,'Ocenění položek'!$C$55:$AW$55)</f>
        <v>24.587573276638789</v>
      </c>
      <c r="CA39" s="123"/>
    </row>
    <row r="40" spans="1:79" x14ac:dyDescent="0.25">
      <c r="A40" s="7" t="s">
        <v>143</v>
      </c>
      <c r="B40" s="3">
        <v>2</v>
      </c>
      <c r="C40" s="2">
        <v>10</v>
      </c>
      <c r="D40" s="2">
        <v>1</v>
      </c>
      <c r="E40" s="3">
        <f t="shared" si="2"/>
        <v>17.839191898578665</v>
      </c>
      <c r="F40" s="121">
        <f t="shared" si="17"/>
        <v>4.4597979746446663</v>
      </c>
      <c r="G40" s="121">
        <f t="shared" si="18"/>
        <v>0</v>
      </c>
      <c r="H40" s="121">
        <f t="shared" si="18"/>
        <v>1.7839191898578666</v>
      </c>
      <c r="I40" s="121">
        <f t="shared" si="18"/>
        <v>0</v>
      </c>
      <c r="J40" s="121">
        <f t="shared" si="18"/>
        <v>1.7839191898578666</v>
      </c>
      <c r="K40" s="121">
        <f t="shared" si="18"/>
        <v>0</v>
      </c>
      <c r="L40" s="121">
        <f t="shared" si="18"/>
        <v>3.5678383797157331</v>
      </c>
      <c r="M40" s="121">
        <f t="shared" si="18"/>
        <v>0</v>
      </c>
      <c r="N40" s="121">
        <f t="shared" si="18"/>
        <v>0</v>
      </c>
      <c r="O40" s="121">
        <f t="shared" si="18"/>
        <v>4.4597979746446663</v>
      </c>
      <c r="P40" s="121">
        <f t="shared" si="18"/>
        <v>0</v>
      </c>
      <c r="Q40" s="121">
        <f t="shared" si="18"/>
        <v>0</v>
      </c>
      <c r="R40" s="121">
        <f t="shared" si="18"/>
        <v>0</v>
      </c>
      <c r="S40" s="121">
        <f t="shared" si="18"/>
        <v>0</v>
      </c>
      <c r="T40" s="121">
        <f t="shared" si="18"/>
        <v>1.7839191898578666</v>
      </c>
      <c r="U40" s="121">
        <f t="shared" si="18"/>
        <v>0</v>
      </c>
      <c r="V40" s="121">
        <f t="shared" si="18"/>
        <v>1.7839191898578666</v>
      </c>
      <c r="W40" s="121">
        <f t="shared" si="18"/>
        <v>0</v>
      </c>
      <c r="X40" s="121">
        <f t="shared" si="18"/>
        <v>0.89195959492893329</v>
      </c>
      <c r="Y40" s="121">
        <f t="shared" si="18"/>
        <v>0</v>
      </c>
      <c r="Z40" s="121">
        <f t="shared" si="18"/>
        <v>0.17839191898578666</v>
      </c>
      <c r="AA40" s="121">
        <f t="shared" si="18"/>
        <v>0</v>
      </c>
      <c r="AB40" s="121">
        <f t="shared" si="18"/>
        <v>0</v>
      </c>
      <c r="AC40" s="121">
        <f t="shared" si="18"/>
        <v>0</v>
      </c>
      <c r="AD40" s="121">
        <f t="shared" si="18"/>
        <v>0</v>
      </c>
      <c r="AE40" s="121">
        <f t="shared" si="18"/>
        <v>17.839191898578665</v>
      </c>
      <c r="AF40" s="121">
        <f t="shared" si="18"/>
        <v>1.7839191898578666</v>
      </c>
      <c r="AG40" s="121">
        <f t="shared" si="18"/>
        <v>0</v>
      </c>
      <c r="AH40" s="121">
        <f t="shared" si="18"/>
        <v>1.7839191898578666</v>
      </c>
      <c r="AI40" s="121">
        <f t="shared" si="18"/>
        <v>0</v>
      </c>
      <c r="AJ40" s="121">
        <f t="shared" si="18"/>
        <v>0</v>
      </c>
      <c r="AK40" s="121">
        <f t="shared" si="18"/>
        <v>0</v>
      </c>
      <c r="AL40" s="121">
        <f t="shared" si="18"/>
        <v>0</v>
      </c>
      <c r="AM40" s="121">
        <f t="shared" si="18"/>
        <v>0</v>
      </c>
      <c r="AN40" s="121">
        <f t="shared" si="18"/>
        <v>17.839191898578665</v>
      </c>
      <c r="AO40" s="121">
        <f t="shared" si="18"/>
        <v>0</v>
      </c>
      <c r="AP40" s="121">
        <f t="shared" si="18"/>
        <v>0.17839191898578666</v>
      </c>
      <c r="AQ40" s="121">
        <f t="shared" si="18"/>
        <v>0</v>
      </c>
      <c r="AR40" s="121">
        <f t="shared" si="18"/>
        <v>0</v>
      </c>
      <c r="AS40" s="121">
        <f t="shared" si="18"/>
        <v>0</v>
      </c>
      <c r="AT40" s="121">
        <f t="shared" si="18"/>
        <v>0</v>
      </c>
      <c r="AU40" s="121">
        <f t="shared" si="18"/>
        <v>0.17839191898578666</v>
      </c>
      <c r="AV40" s="121">
        <f t="shared" si="18"/>
        <v>0.35678383797157331</v>
      </c>
      <c r="AW40" s="121">
        <f t="shared" si="18"/>
        <v>0</v>
      </c>
      <c r="AX40" s="121">
        <f t="shared" si="18"/>
        <v>17.839191898578665</v>
      </c>
      <c r="AY40" s="121">
        <f t="shared" si="18"/>
        <v>0</v>
      </c>
      <c r="AZ40" s="121">
        <f t="shared" si="18"/>
        <v>0.17839191898578666</v>
      </c>
      <c r="BA40" s="51">
        <f>SUMPRODUCT(F40:AZ40,'Ocenění položek'!$C$54:$AW$54)</f>
        <v>0</v>
      </c>
      <c r="BB40" s="51">
        <f>SUMPRODUCT(F40:AZ40,'Ocenění položek'!$C$55:$AW$55)</f>
        <v>13.11894172221475</v>
      </c>
      <c r="CA40" s="123"/>
    </row>
    <row r="41" spans="1:79" x14ac:dyDescent="0.25">
      <c r="A41" s="7" t="s">
        <v>153</v>
      </c>
      <c r="B41" s="3">
        <v>49</v>
      </c>
      <c r="C41" s="2">
        <v>6</v>
      </c>
      <c r="D41" s="2">
        <v>0</v>
      </c>
      <c r="E41" s="3">
        <f t="shared" si="2"/>
        <v>0</v>
      </c>
      <c r="F41" s="121">
        <f t="shared" si="17"/>
        <v>0</v>
      </c>
      <c r="G41" s="121">
        <f t="shared" si="18"/>
        <v>0</v>
      </c>
      <c r="H41" s="121">
        <f t="shared" si="18"/>
        <v>0</v>
      </c>
      <c r="I41" s="121">
        <f t="shared" si="18"/>
        <v>0</v>
      </c>
      <c r="J41" s="121">
        <f t="shared" si="18"/>
        <v>0</v>
      </c>
      <c r="K41" s="121">
        <f t="shared" si="18"/>
        <v>0</v>
      </c>
      <c r="L41" s="121">
        <f t="shared" si="18"/>
        <v>0</v>
      </c>
      <c r="M41" s="121">
        <f t="shared" si="18"/>
        <v>0</v>
      </c>
      <c r="N41" s="121">
        <f t="shared" si="18"/>
        <v>0</v>
      </c>
      <c r="O41" s="121">
        <f t="shared" si="18"/>
        <v>0</v>
      </c>
      <c r="P41" s="121">
        <f t="shared" si="18"/>
        <v>0</v>
      </c>
      <c r="Q41" s="121">
        <f t="shared" si="18"/>
        <v>0</v>
      </c>
      <c r="R41" s="121">
        <f t="shared" si="18"/>
        <v>0</v>
      </c>
      <c r="S41" s="121">
        <f t="shared" si="18"/>
        <v>0</v>
      </c>
      <c r="T41" s="121">
        <f t="shared" si="18"/>
        <v>0</v>
      </c>
      <c r="U41" s="121">
        <f t="shared" si="18"/>
        <v>0</v>
      </c>
      <c r="V41" s="121">
        <f t="shared" si="18"/>
        <v>0</v>
      </c>
      <c r="W41" s="121">
        <f t="shared" si="18"/>
        <v>0</v>
      </c>
      <c r="X41" s="121">
        <f t="shared" si="18"/>
        <v>0</v>
      </c>
      <c r="Y41" s="121">
        <f t="shared" si="18"/>
        <v>0</v>
      </c>
      <c r="Z41" s="121">
        <f t="shared" si="18"/>
        <v>0</v>
      </c>
      <c r="AA41" s="121">
        <f t="shared" si="18"/>
        <v>0</v>
      </c>
      <c r="AB41" s="121">
        <f t="shared" si="18"/>
        <v>0</v>
      </c>
      <c r="AC41" s="121">
        <f t="shared" si="18"/>
        <v>0</v>
      </c>
      <c r="AD41" s="121">
        <f t="shared" si="18"/>
        <v>0</v>
      </c>
      <c r="AE41" s="121">
        <f t="shared" si="18"/>
        <v>0</v>
      </c>
      <c r="AF41" s="121">
        <f t="shared" si="18"/>
        <v>0</v>
      </c>
      <c r="AG41" s="121">
        <f t="shared" si="18"/>
        <v>0</v>
      </c>
      <c r="AH41" s="121">
        <f t="shared" si="18"/>
        <v>0</v>
      </c>
      <c r="AI41" s="121">
        <f t="shared" si="18"/>
        <v>0</v>
      </c>
      <c r="AJ41" s="121">
        <f t="shared" si="18"/>
        <v>0</v>
      </c>
      <c r="AK41" s="121">
        <f t="shared" si="18"/>
        <v>0</v>
      </c>
      <c r="AL41" s="121">
        <f t="shared" si="18"/>
        <v>0</v>
      </c>
      <c r="AM41" s="121">
        <f t="shared" si="18"/>
        <v>0</v>
      </c>
      <c r="AN41" s="121">
        <f t="shared" si="18"/>
        <v>0</v>
      </c>
      <c r="AO41" s="121">
        <f t="shared" si="18"/>
        <v>0</v>
      </c>
      <c r="AP41" s="121">
        <f t="shared" si="18"/>
        <v>0</v>
      </c>
      <c r="AQ41" s="121">
        <f t="shared" si="18"/>
        <v>0</v>
      </c>
      <c r="AR41" s="121">
        <f t="shared" si="18"/>
        <v>0</v>
      </c>
      <c r="AS41" s="121">
        <f t="shared" si="18"/>
        <v>0</v>
      </c>
      <c r="AT41" s="121">
        <f t="shared" si="18"/>
        <v>0</v>
      </c>
      <c r="AU41" s="121">
        <f t="shared" si="18"/>
        <v>0</v>
      </c>
      <c r="AV41" s="121">
        <f t="shared" si="18"/>
        <v>0</v>
      </c>
      <c r="AW41" s="121">
        <f t="shared" si="18"/>
        <v>0</v>
      </c>
      <c r="AX41" s="121">
        <f t="shared" si="18"/>
        <v>0</v>
      </c>
      <c r="AY41" s="121">
        <f t="shared" si="18"/>
        <v>0</v>
      </c>
      <c r="AZ41" s="121">
        <f t="shared" si="18"/>
        <v>0</v>
      </c>
      <c r="BA41" s="51">
        <f>SUMPRODUCT(F41:AZ41,'Ocenění položek'!$C$54:$AW$54)</f>
        <v>0</v>
      </c>
      <c r="BB41" s="51">
        <f>SUMPRODUCT(F41:AZ41,'Ocenění položek'!$C$55:$AW$55)</f>
        <v>0</v>
      </c>
      <c r="CA41" s="123"/>
    </row>
    <row r="42" spans="1:79" x14ac:dyDescent="0.25">
      <c r="A42" s="7" t="s">
        <v>154</v>
      </c>
      <c r="B42" s="3">
        <v>22</v>
      </c>
      <c r="C42" s="2">
        <v>6</v>
      </c>
      <c r="D42" s="2">
        <v>0</v>
      </c>
      <c r="E42" s="3">
        <f t="shared" si="2"/>
        <v>0</v>
      </c>
      <c r="F42" s="121">
        <f t="shared" si="17"/>
        <v>0</v>
      </c>
      <c r="G42" s="121">
        <f t="shared" si="18"/>
        <v>0</v>
      </c>
      <c r="H42" s="121">
        <f t="shared" si="18"/>
        <v>0</v>
      </c>
      <c r="I42" s="121">
        <f t="shared" si="18"/>
        <v>0</v>
      </c>
      <c r="J42" s="121">
        <f t="shared" si="18"/>
        <v>0</v>
      </c>
      <c r="K42" s="121">
        <f t="shared" si="18"/>
        <v>0</v>
      </c>
      <c r="L42" s="121">
        <f t="shared" si="18"/>
        <v>0</v>
      </c>
      <c r="M42" s="121">
        <f t="shared" si="18"/>
        <v>0</v>
      </c>
      <c r="N42" s="121">
        <f t="shared" si="18"/>
        <v>0</v>
      </c>
      <c r="O42" s="121">
        <f t="shared" si="18"/>
        <v>0</v>
      </c>
      <c r="P42" s="121">
        <f t="shared" si="18"/>
        <v>0</v>
      </c>
      <c r="Q42" s="121">
        <f t="shared" si="18"/>
        <v>0</v>
      </c>
      <c r="R42" s="121">
        <f t="shared" si="18"/>
        <v>0</v>
      </c>
      <c r="S42" s="121">
        <f t="shared" si="18"/>
        <v>0</v>
      </c>
      <c r="T42" s="121">
        <f t="shared" si="18"/>
        <v>0</v>
      </c>
      <c r="U42" s="121">
        <f t="shared" si="18"/>
        <v>0</v>
      </c>
      <c r="V42" s="121">
        <f t="shared" si="18"/>
        <v>0</v>
      </c>
      <c r="W42" s="121">
        <f t="shared" si="18"/>
        <v>0</v>
      </c>
      <c r="X42" s="121">
        <f t="shared" si="18"/>
        <v>0</v>
      </c>
      <c r="Y42" s="121">
        <f t="shared" si="18"/>
        <v>0</v>
      </c>
      <c r="Z42" s="121">
        <f t="shared" si="18"/>
        <v>0</v>
      </c>
      <c r="AA42" s="121">
        <f t="shared" si="18"/>
        <v>0</v>
      </c>
      <c r="AB42" s="121">
        <f t="shared" si="18"/>
        <v>0</v>
      </c>
      <c r="AC42" s="121">
        <f t="shared" si="18"/>
        <v>0</v>
      </c>
      <c r="AD42" s="121">
        <f t="shared" si="18"/>
        <v>0</v>
      </c>
      <c r="AE42" s="121">
        <f t="shared" si="18"/>
        <v>0</v>
      </c>
      <c r="AF42" s="121">
        <f t="shared" si="18"/>
        <v>0</v>
      </c>
      <c r="AG42" s="121">
        <f t="shared" si="18"/>
        <v>0</v>
      </c>
      <c r="AH42" s="121">
        <f t="shared" si="18"/>
        <v>0</v>
      </c>
      <c r="AI42" s="121">
        <f t="shared" si="18"/>
        <v>0</v>
      </c>
      <c r="AJ42" s="121">
        <f t="shared" si="18"/>
        <v>0</v>
      </c>
      <c r="AK42" s="121">
        <f t="shared" si="18"/>
        <v>0</v>
      </c>
      <c r="AL42" s="121">
        <f t="shared" si="18"/>
        <v>0</v>
      </c>
      <c r="AM42" s="121">
        <f t="shared" si="18"/>
        <v>0</v>
      </c>
      <c r="AN42" s="121">
        <f t="shared" si="18"/>
        <v>0</v>
      </c>
      <c r="AO42" s="121">
        <f t="shared" si="18"/>
        <v>0</v>
      </c>
      <c r="AP42" s="121">
        <f t="shared" si="18"/>
        <v>0</v>
      </c>
      <c r="AQ42" s="121">
        <f t="shared" si="18"/>
        <v>0</v>
      </c>
      <c r="AR42" s="121">
        <f t="shared" si="18"/>
        <v>0</v>
      </c>
      <c r="AS42" s="121">
        <f t="shared" si="18"/>
        <v>0</v>
      </c>
      <c r="AT42" s="121">
        <f t="shared" si="18"/>
        <v>0</v>
      </c>
      <c r="AU42" s="121">
        <f t="shared" ref="G42:AZ46" si="20">$E42*AU$3</f>
        <v>0</v>
      </c>
      <c r="AV42" s="121">
        <f t="shared" si="20"/>
        <v>0</v>
      </c>
      <c r="AW42" s="121">
        <f t="shared" si="20"/>
        <v>0</v>
      </c>
      <c r="AX42" s="121">
        <f t="shared" si="20"/>
        <v>0</v>
      </c>
      <c r="AY42" s="121">
        <f t="shared" si="20"/>
        <v>0</v>
      </c>
      <c r="AZ42" s="121">
        <f t="shared" si="20"/>
        <v>0</v>
      </c>
      <c r="BA42" s="51">
        <f>SUMPRODUCT(F42:AZ42,'Ocenění položek'!$C$54:$AW$54)</f>
        <v>0</v>
      </c>
      <c r="BB42" s="51">
        <f>SUMPRODUCT(F42:AZ42,'Ocenění položek'!$C$55:$AW$55)</f>
        <v>0</v>
      </c>
      <c r="CA42" s="123"/>
    </row>
    <row r="43" spans="1:79" x14ac:dyDescent="0.25">
      <c r="A43" s="7" t="s">
        <v>155</v>
      </c>
      <c r="B43" s="3">
        <v>7</v>
      </c>
      <c r="C43" s="2">
        <v>4</v>
      </c>
      <c r="D43" s="2">
        <v>0</v>
      </c>
      <c r="E43" s="3">
        <f>(B43+(3*B43^0.5*2.8))*D43</f>
        <v>0</v>
      </c>
      <c r="F43" s="121">
        <f>$E43*F$4</f>
        <v>0</v>
      </c>
      <c r="G43" s="121">
        <f t="shared" ref="G43:AZ43" si="21">$E43*G$4</f>
        <v>0</v>
      </c>
      <c r="H43" s="121">
        <f t="shared" si="21"/>
        <v>0</v>
      </c>
      <c r="I43" s="121">
        <f t="shared" si="21"/>
        <v>0</v>
      </c>
      <c r="J43" s="121">
        <f t="shared" si="21"/>
        <v>0</v>
      </c>
      <c r="K43" s="121">
        <f t="shared" si="21"/>
        <v>0</v>
      </c>
      <c r="L43" s="121">
        <f t="shared" si="21"/>
        <v>0</v>
      </c>
      <c r="M43" s="121">
        <f t="shared" si="21"/>
        <v>0</v>
      </c>
      <c r="N43" s="121">
        <f t="shared" si="21"/>
        <v>0</v>
      </c>
      <c r="O43" s="121">
        <f t="shared" si="21"/>
        <v>0</v>
      </c>
      <c r="P43" s="121">
        <f t="shared" si="21"/>
        <v>0</v>
      </c>
      <c r="Q43" s="121">
        <f t="shared" si="21"/>
        <v>0</v>
      </c>
      <c r="R43" s="121">
        <f t="shared" si="21"/>
        <v>0</v>
      </c>
      <c r="S43" s="121">
        <f t="shared" si="21"/>
        <v>0</v>
      </c>
      <c r="T43" s="121">
        <f t="shared" si="21"/>
        <v>0</v>
      </c>
      <c r="U43" s="121">
        <f t="shared" si="21"/>
        <v>0</v>
      </c>
      <c r="V43" s="121">
        <f t="shared" si="21"/>
        <v>0</v>
      </c>
      <c r="W43" s="121">
        <f t="shared" si="21"/>
        <v>0</v>
      </c>
      <c r="X43" s="121">
        <f t="shared" si="21"/>
        <v>0</v>
      </c>
      <c r="Y43" s="121">
        <f t="shared" si="21"/>
        <v>0</v>
      </c>
      <c r="Z43" s="121">
        <f t="shared" si="21"/>
        <v>0</v>
      </c>
      <c r="AA43" s="121">
        <f t="shared" si="21"/>
        <v>0</v>
      </c>
      <c r="AB43" s="121">
        <f t="shared" si="21"/>
        <v>0</v>
      </c>
      <c r="AC43" s="121">
        <f t="shared" si="21"/>
        <v>0</v>
      </c>
      <c r="AD43" s="121">
        <f t="shared" si="21"/>
        <v>0</v>
      </c>
      <c r="AE43" s="121">
        <f t="shared" si="21"/>
        <v>0</v>
      </c>
      <c r="AF43" s="121">
        <f t="shared" si="21"/>
        <v>0</v>
      </c>
      <c r="AG43" s="121">
        <f t="shared" si="21"/>
        <v>0</v>
      </c>
      <c r="AH43" s="121">
        <f t="shared" si="21"/>
        <v>0</v>
      </c>
      <c r="AI43" s="121">
        <f t="shared" si="21"/>
        <v>0</v>
      </c>
      <c r="AJ43" s="121">
        <f t="shared" si="21"/>
        <v>0</v>
      </c>
      <c r="AK43" s="121">
        <f t="shared" si="21"/>
        <v>0</v>
      </c>
      <c r="AL43" s="121">
        <f t="shared" si="21"/>
        <v>0</v>
      </c>
      <c r="AM43" s="121">
        <f t="shared" si="21"/>
        <v>0</v>
      </c>
      <c r="AN43" s="121">
        <f t="shared" si="21"/>
        <v>0</v>
      </c>
      <c r="AO43" s="121">
        <f t="shared" si="21"/>
        <v>0</v>
      </c>
      <c r="AP43" s="121">
        <f t="shared" si="21"/>
        <v>0</v>
      </c>
      <c r="AQ43" s="121">
        <f t="shared" si="21"/>
        <v>0</v>
      </c>
      <c r="AR43" s="121">
        <f t="shared" si="21"/>
        <v>0</v>
      </c>
      <c r="AS43" s="121">
        <f t="shared" si="21"/>
        <v>0</v>
      </c>
      <c r="AT43" s="121">
        <f t="shared" si="21"/>
        <v>0</v>
      </c>
      <c r="AU43" s="121">
        <f t="shared" si="21"/>
        <v>0</v>
      </c>
      <c r="AV43" s="121">
        <f t="shared" si="21"/>
        <v>0</v>
      </c>
      <c r="AW43" s="121">
        <f t="shared" si="21"/>
        <v>0</v>
      </c>
      <c r="AX43" s="121">
        <f t="shared" si="21"/>
        <v>0</v>
      </c>
      <c r="AY43" s="121">
        <f t="shared" si="21"/>
        <v>0</v>
      </c>
      <c r="AZ43" s="121">
        <f t="shared" si="21"/>
        <v>0</v>
      </c>
      <c r="BA43" s="51">
        <f>SUMPRODUCT(F43:AZ43,'Ocenění položek'!$C$54:$AW$54)</f>
        <v>0</v>
      </c>
      <c r="BB43" s="51">
        <f>SUMPRODUCT(F43:AZ43,'Ocenění položek'!$C$55:$AW$55)</f>
        <v>0</v>
      </c>
      <c r="CA43" s="123"/>
    </row>
    <row r="44" spans="1:79" x14ac:dyDescent="0.25">
      <c r="A44" s="7" t="s">
        <v>156</v>
      </c>
      <c r="B44" s="3">
        <v>55</v>
      </c>
      <c r="C44" s="2">
        <v>1</v>
      </c>
      <c r="D44" s="2">
        <v>0</v>
      </c>
      <c r="E44" s="3">
        <f t="shared" si="2"/>
        <v>0</v>
      </c>
      <c r="F44" s="121">
        <f t="shared" si="17"/>
        <v>0</v>
      </c>
      <c r="G44" s="121">
        <f t="shared" si="20"/>
        <v>0</v>
      </c>
      <c r="H44" s="121">
        <f t="shared" si="20"/>
        <v>0</v>
      </c>
      <c r="I44" s="121">
        <f t="shared" si="20"/>
        <v>0</v>
      </c>
      <c r="J44" s="121">
        <f t="shared" si="20"/>
        <v>0</v>
      </c>
      <c r="K44" s="121">
        <f t="shared" si="20"/>
        <v>0</v>
      </c>
      <c r="L44" s="121">
        <f t="shared" si="20"/>
        <v>0</v>
      </c>
      <c r="M44" s="121">
        <f t="shared" si="20"/>
        <v>0</v>
      </c>
      <c r="N44" s="121">
        <f t="shared" si="20"/>
        <v>0</v>
      </c>
      <c r="O44" s="121">
        <f t="shared" si="20"/>
        <v>0</v>
      </c>
      <c r="P44" s="121">
        <f t="shared" si="20"/>
        <v>0</v>
      </c>
      <c r="Q44" s="121">
        <f t="shared" si="20"/>
        <v>0</v>
      </c>
      <c r="R44" s="121">
        <f t="shared" si="20"/>
        <v>0</v>
      </c>
      <c r="S44" s="121">
        <f t="shared" si="20"/>
        <v>0</v>
      </c>
      <c r="T44" s="121">
        <f t="shared" si="20"/>
        <v>0</v>
      </c>
      <c r="U44" s="121">
        <f t="shared" si="20"/>
        <v>0</v>
      </c>
      <c r="V44" s="121">
        <f t="shared" si="20"/>
        <v>0</v>
      </c>
      <c r="W44" s="121">
        <f t="shared" si="20"/>
        <v>0</v>
      </c>
      <c r="X44" s="121">
        <f t="shared" si="20"/>
        <v>0</v>
      </c>
      <c r="Y44" s="121">
        <f t="shared" si="20"/>
        <v>0</v>
      </c>
      <c r="Z44" s="121">
        <f t="shared" si="20"/>
        <v>0</v>
      </c>
      <c r="AA44" s="121">
        <f t="shared" si="20"/>
        <v>0</v>
      </c>
      <c r="AB44" s="121">
        <f t="shared" si="20"/>
        <v>0</v>
      </c>
      <c r="AC44" s="121">
        <f t="shared" si="20"/>
        <v>0</v>
      </c>
      <c r="AD44" s="121">
        <f t="shared" si="20"/>
        <v>0</v>
      </c>
      <c r="AE44" s="121">
        <f t="shared" si="20"/>
        <v>0</v>
      </c>
      <c r="AF44" s="121">
        <f t="shared" si="20"/>
        <v>0</v>
      </c>
      <c r="AG44" s="121">
        <f t="shared" si="20"/>
        <v>0</v>
      </c>
      <c r="AH44" s="121">
        <f t="shared" si="20"/>
        <v>0</v>
      </c>
      <c r="AI44" s="121">
        <f t="shared" si="20"/>
        <v>0</v>
      </c>
      <c r="AJ44" s="121">
        <f t="shared" si="20"/>
        <v>0</v>
      </c>
      <c r="AK44" s="121">
        <f t="shared" si="20"/>
        <v>0</v>
      </c>
      <c r="AL44" s="121">
        <f t="shared" si="20"/>
        <v>0</v>
      </c>
      <c r="AM44" s="121">
        <f t="shared" si="20"/>
        <v>0</v>
      </c>
      <c r="AN44" s="121">
        <f t="shared" si="20"/>
        <v>0</v>
      </c>
      <c r="AO44" s="121">
        <f t="shared" si="20"/>
        <v>0</v>
      </c>
      <c r="AP44" s="121">
        <f t="shared" si="20"/>
        <v>0</v>
      </c>
      <c r="AQ44" s="121">
        <f t="shared" si="20"/>
        <v>0</v>
      </c>
      <c r="AR44" s="121">
        <f t="shared" si="20"/>
        <v>0</v>
      </c>
      <c r="AS44" s="121">
        <f t="shared" si="20"/>
        <v>0</v>
      </c>
      <c r="AT44" s="121">
        <f t="shared" si="20"/>
        <v>0</v>
      </c>
      <c r="AU44" s="121">
        <f t="shared" si="20"/>
        <v>0</v>
      </c>
      <c r="AV44" s="121">
        <f t="shared" si="20"/>
        <v>0</v>
      </c>
      <c r="AW44" s="121">
        <f t="shared" si="20"/>
        <v>0</v>
      </c>
      <c r="AX44" s="121">
        <f t="shared" si="20"/>
        <v>0</v>
      </c>
      <c r="AY44" s="121">
        <f t="shared" si="20"/>
        <v>0</v>
      </c>
      <c r="AZ44" s="121">
        <f t="shared" si="20"/>
        <v>0</v>
      </c>
      <c r="BA44" s="51">
        <f>SUMPRODUCT(F44:AZ44,'Ocenění položek'!$C$54:$AW$54)</f>
        <v>0</v>
      </c>
      <c r="BB44" s="51">
        <f>SUMPRODUCT(F44:AZ44,'Ocenění položek'!$C$55:$AW$55)</f>
        <v>0</v>
      </c>
      <c r="CA44" s="123"/>
    </row>
    <row r="45" spans="1:79" x14ac:dyDescent="0.25">
      <c r="A45" s="7" t="s">
        <v>157</v>
      </c>
      <c r="B45" s="3">
        <v>55</v>
      </c>
      <c r="C45" s="2">
        <v>1</v>
      </c>
      <c r="D45" s="2">
        <v>0</v>
      </c>
      <c r="E45" s="3">
        <f t="shared" si="2"/>
        <v>0</v>
      </c>
      <c r="F45" s="121">
        <f t="shared" si="17"/>
        <v>0</v>
      </c>
      <c r="G45" s="121">
        <f t="shared" si="20"/>
        <v>0</v>
      </c>
      <c r="H45" s="121">
        <f t="shared" si="20"/>
        <v>0</v>
      </c>
      <c r="I45" s="121">
        <f t="shared" si="20"/>
        <v>0</v>
      </c>
      <c r="J45" s="121">
        <f t="shared" si="20"/>
        <v>0</v>
      </c>
      <c r="K45" s="121">
        <f t="shared" si="20"/>
        <v>0</v>
      </c>
      <c r="L45" s="121">
        <f t="shared" si="20"/>
        <v>0</v>
      </c>
      <c r="M45" s="121">
        <f t="shared" si="20"/>
        <v>0</v>
      </c>
      <c r="N45" s="121">
        <f t="shared" si="20"/>
        <v>0</v>
      </c>
      <c r="O45" s="121">
        <f t="shared" si="20"/>
        <v>0</v>
      </c>
      <c r="P45" s="121">
        <f t="shared" si="20"/>
        <v>0</v>
      </c>
      <c r="Q45" s="121">
        <f t="shared" si="20"/>
        <v>0</v>
      </c>
      <c r="R45" s="121">
        <f t="shared" si="20"/>
        <v>0</v>
      </c>
      <c r="S45" s="121">
        <f t="shared" si="20"/>
        <v>0</v>
      </c>
      <c r="T45" s="121">
        <f t="shared" si="20"/>
        <v>0</v>
      </c>
      <c r="U45" s="121">
        <f t="shared" si="20"/>
        <v>0</v>
      </c>
      <c r="V45" s="121">
        <f t="shared" si="20"/>
        <v>0</v>
      </c>
      <c r="W45" s="121">
        <f t="shared" si="20"/>
        <v>0</v>
      </c>
      <c r="X45" s="121">
        <f t="shared" si="20"/>
        <v>0</v>
      </c>
      <c r="Y45" s="121">
        <f t="shared" si="20"/>
        <v>0</v>
      </c>
      <c r="Z45" s="121">
        <f t="shared" si="20"/>
        <v>0</v>
      </c>
      <c r="AA45" s="121">
        <f t="shared" si="20"/>
        <v>0</v>
      </c>
      <c r="AB45" s="121">
        <f t="shared" si="20"/>
        <v>0</v>
      </c>
      <c r="AC45" s="121">
        <f t="shared" si="20"/>
        <v>0</v>
      </c>
      <c r="AD45" s="121">
        <f t="shared" si="20"/>
        <v>0</v>
      </c>
      <c r="AE45" s="121">
        <f t="shared" si="20"/>
        <v>0</v>
      </c>
      <c r="AF45" s="121">
        <f t="shared" si="20"/>
        <v>0</v>
      </c>
      <c r="AG45" s="121">
        <f t="shared" si="20"/>
        <v>0</v>
      </c>
      <c r="AH45" s="121">
        <f t="shared" si="20"/>
        <v>0</v>
      </c>
      <c r="AI45" s="121">
        <f t="shared" si="20"/>
        <v>0</v>
      </c>
      <c r="AJ45" s="121">
        <f t="shared" si="20"/>
        <v>0</v>
      </c>
      <c r="AK45" s="121">
        <f t="shared" si="20"/>
        <v>0</v>
      </c>
      <c r="AL45" s="121">
        <f t="shared" si="20"/>
        <v>0</v>
      </c>
      <c r="AM45" s="121">
        <f t="shared" si="20"/>
        <v>0</v>
      </c>
      <c r="AN45" s="121">
        <f t="shared" si="20"/>
        <v>0</v>
      </c>
      <c r="AO45" s="121">
        <f t="shared" si="20"/>
        <v>0</v>
      </c>
      <c r="AP45" s="121">
        <f t="shared" si="20"/>
        <v>0</v>
      </c>
      <c r="AQ45" s="121">
        <f t="shared" si="20"/>
        <v>0</v>
      </c>
      <c r="AR45" s="121">
        <f t="shared" si="20"/>
        <v>0</v>
      </c>
      <c r="AS45" s="121">
        <f t="shared" si="20"/>
        <v>0</v>
      </c>
      <c r="AT45" s="121">
        <f t="shared" si="20"/>
        <v>0</v>
      </c>
      <c r="AU45" s="121">
        <f t="shared" si="20"/>
        <v>0</v>
      </c>
      <c r="AV45" s="121">
        <f t="shared" si="20"/>
        <v>0</v>
      </c>
      <c r="AW45" s="121">
        <f t="shared" si="20"/>
        <v>0</v>
      </c>
      <c r="AX45" s="121">
        <f t="shared" si="20"/>
        <v>0</v>
      </c>
      <c r="AY45" s="121">
        <f t="shared" si="20"/>
        <v>0</v>
      </c>
      <c r="AZ45" s="121">
        <f t="shared" si="20"/>
        <v>0</v>
      </c>
      <c r="BA45" s="51">
        <f>SUMPRODUCT(F45:AZ45,'Ocenění položek'!$C$54:$AW$54)</f>
        <v>0</v>
      </c>
      <c r="BB45" s="51">
        <f>SUMPRODUCT(F45:AZ45,'Ocenění položek'!$C$55:$AW$55)</f>
        <v>0</v>
      </c>
      <c r="CA45" s="123"/>
    </row>
    <row r="46" spans="1:79" x14ac:dyDescent="0.25">
      <c r="A46" s="7" t="s">
        <v>158</v>
      </c>
      <c r="B46" s="3">
        <v>55</v>
      </c>
      <c r="C46" s="2">
        <v>1</v>
      </c>
      <c r="D46" s="2">
        <v>0</v>
      </c>
      <c r="E46" s="3">
        <f t="shared" si="2"/>
        <v>0</v>
      </c>
      <c r="F46" s="121">
        <f t="shared" si="17"/>
        <v>0</v>
      </c>
      <c r="G46" s="121">
        <f t="shared" si="20"/>
        <v>0</v>
      </c>
      <c r="H46" s="121">
        <f t="shared" si="20"/>
        <v>0</v>
      </c>
      <c r="I46" s="121">
        <f t="shared" si="20"/>
        <v>0</v>
      </c>
      <c r="J46" s="121">
        <f t="shared" si="20"/>
        <v>0</v>
      </c>
      <c r="K46" s="121">
        <f t="shared" si="20"/>
        <v>0</v>
      </c>
      <c r="L46" s="121">
        <f t="shared" si="20"/>
        <v>0</v>
      </c>
      <c r="M46" s="121">
        <f t="shared" si="20"/>
        <v>0</v>
      </c>
      <c r="N46" s="121">
        <f t="shared" si="20"/>
        <v>0</v>
      </c>
      <c r="O46" s="121">
        <f t="shared" si="20"/>
        <v>0</v>
      </c>
      <c r="P46" s="121">
        <f t="shared" si="20"/>
        <v>0</v>
      </c>
      <c r="Q46" s="121">
        <f t="shared" si="20"/>
        <v>0</v>
      </c>
      <c r="R46" s="121">
        <f t="shared" si="20"/>
        <v>0</v>
      </c>
      <c r="S46" s="121">
        <f t="shared" si="20"/>
        <v>0</v>
      </c>
      <c r="T46" s="121">
        <f t="shared" si="20"/>
        <v>0</v>
      </c>
      <c r="U46" s="121">
        <f t="shared" si="20"/>
        <v>0</v>
      </c>
      <c r="V46" s="121">
        <f t="shared" si="20"/>
        <v>0</v>
      </c>
      <c r="W46" s="121">
        <f t="shared" si="20"/>
        <v>0</v>
      </c>
      <c r="X46" s="121">
        <f t="shared" si="20"/>
        <v>0</v>
      </c>
      <c r="Y46" s="121">
        <f t="shared" si="20"/>
        <v>0</v>
      </c>
      <c r="Z46" s="121">
        <f t="shared" si="20"/>
        <v>0</v>
      </c>
      <c r="AA46" s="121">
        <f t="shared" si="20"/>
        <v>0</v>
      </c>
      <c r="AB46" s="121">
        <f t="shared" si="20"/>
        <v>0</v>
      </c>
      <c r="AC46" s="121">
        <f t="shared" si="20"/>
        <v>0</v>
      </c>
      <c r="AD46" s="121">
        <f t="shared" si="20"/>
        <v>0</v>
      </c>
      <c r="AE46" s="121">
        <f t="shared" si="20"/>
        <v>0</v>
      </c>
      <c r="AF46" s="121">
        <f t="shared" si="20"/>
        <v>0</v>
      </c>
      <c r="AG46" s="121">
        <f t="shared" si="20"/>
        <v>0</v>
      </c>
      <c r="AH46" s="121">
        <f t="shared" si="20"/>
        <v>0</v>
      </c>
      <c r="AI46" s="121">
        <f t="shared" si="20"/>
        <v>0</v>
      </c>
      <c r="AJ46" s="121">
        <f t="shared" si="20"/>
        <v>0</v>
      </c>
      <c r="AK46" s="121">
        <f t="shared" si="20"/>
        <v>0</v>
      </c>
      <c r="AL46" s="121">
        <f t="shared" si="20"/>
        <v>0</v>
      </c>
      <c r="AM46" s="121">
        <f t="shared" si="20"/>
        <v>0</v>
      </c>
      <c r="AN46" s="121">
        <f t="shared" si="20"/>
        <v>0</v>
      </c>
      <c r="AO46" s="121">
        <f t="shared" si="20"/>
        <v>0</v>
      </c>
      <c r="AP46" s="121">
        <f t="shared" si="20"/>
        <v>0</v>
      </c>
      <c r="AQ46" s="121">
        <f t="shared" si="20"/>
        <v>0</v>
      </c>
      <c r="AR46" s="121">
        <f t="shared" si="20"/>
        <v>0</v>
      </c>
      <c r="AS46" s="121">
        <f t="shared" si="20"/>
        <v>0</v>
      </c>
      <c r="AT46" s="121">
        <f t="shared" si="20"/>
        <v>0</v>
      </c>
      <c r="AU46" s="121">
        <f t="shared" si="20"/>
        <v>0</v>
      </c>
      <c r="AV46" s="121">
        <f t="shared" si="20"/>
        <v>0</v>
      </c>
      <c r="AW46" s="121">
        <f t="shared" si="20"/>
        <v>0</v>
      </c>
      <c r="AX46" s="121">
        <f t="shared" si="20"/>
        <v>0</v>
      </c>
      <c r="AY46" s="121">
        <f t="shared" si="20"/>
        <v>0</v>
      </c>
      <c r="AZ46" s="121">
        <f t="shared" si="20"/>
        <v>0</v>
      </c>
      <c r="BA46" s="51">
        <f>SUMPRODUCT(F46:AZ46,'Ocenění položek'!$C$54:$AW$54)</f>
        <v>0</v>
      </c>
      <c r="BB46" s="51">
        <f>SUMPRODUCT(F46:AZ46,'Ocenění položek'!$C$55:$AW$55)</f>
        <v>0</v>
      </c>
      <c r="CA46" s="123"/>
    </row>
    <row r="47" spans="1:79" x14ac:dyDescent="0.25">
      <c r="A47" s="7" t="s">
        <v>159</v>
      </c>
      <c r="B47" s="3">
        <v>11</v>
      </c>
      <c r="C47" s="2">
        <v>5</v>
      </c>
      <c r="D47" s="2">
        <v>0</v>
      </c>
      <c r="E47" s="3">
        <f t="shared" si="2"/>
        <v>0</v>
      </c>
      <c r="F47" s="121">
        <f>$E47*F$6</f>
        <v>0</v>
      </c>
      <c r="G47" s="121">
        <f t="shared" ref="G47:AZ50" si="22">$E47*G$6</f>
        <v>0</v>
      </c>
      <c r="H47" s="121">
        <f t="shared" si="22"/>
        <v>0</v>
      </c>
      <c r="I47" s="121">
        <f t="shared" si="22"/>
        <v>0</v>
      </c>
      <c r="J47" s="121">
        <f t="shared" si="22"/>
        <v>0</v>
      </c>
      <c r="K47" s="121">
        <f t="shared" si="22"/>
        <v>0</v>
      </c>
      <c r="L47" s="121">
        <f t="shared" si="22"/>
        <v>0</v>
      </c>
      <c r="M47" s="121">
        <f t="shared" si="22"/>
        <v>0</v>
      </c>
      <c r="N47" s="121">
        <f t="shared" si="22"/>
        <v>0</v>
      </c>
      <c r="O47" s="121">
        <f t="shared" si="22"/>
        <v>0</v>
      </c>
      <c r="P47" s="121">
        <f t="shared" si="22"/>
        <v>0</v>
      </c>
      <c r="Q47" s="121">
        <f t="shared" si="22"/>
        <v>0</v>
      </c>
      <c r="R47" s="121">
        <f t="shared" si="22"/>
        <v>0</v>
      </c>
      <c r="S47" s="121">
        <f t="shared" si="22"/>
        <v>0</v>
      </c>
      <c r="T47" s="121">
        <f t="shared" si="22"/>
        <v>0</v>
      </c>
      <c r="U47" s="121">
        <f t="shared" si="22"/>
        <v>0</v>
      </c>
      <c r="V47" s="121">
        <f t="shared" si="22"/>
        <v>0</v>
      </c>
      <c r="W47" s="121">
        <f t="shared" si="22"/>
        <v>0</v>
      </c>
      <c r="X47" s="121">
        <f t="shared" si="22"/>
        <v>0</v>
      </c>
      <c r="Y47" s="121">
        <f t="shared" si="22"/>
        <v>0</v>
      </c>
      <c r="Z47" s="121">
        <f t="shared" si="22"/>
        <v>0</v>
      </c>
      <c r="AA47" s="121">
        <f t="shared" si="22"/>
        <v>0</v>
      </c>
      <c r="AB47" s="121">
        <f t="shared" si="22"/>
        <v>0</v>
      </c>
      <c r="AC47" s="121">
        <f t="shared" si="22"/>
        <v>0</v>
      </c>
      <c r="AD47" s="121">
        <f t="shared" si="22"/>
        <v>0</v>
      </c>
      <c r="AE47" s="121">
        <f t="shared" si="22"/>
        <v>0</v>
      </c>
      <c r="AF47" s="121">
        <f t="shared" si="22"/>
        <v>0</v>
      </c>
      <c r="AG47" s="121">
        <f t="shared" si="22"/>
        <v>0</v>
      </c>
      <c r="AH47" s="121">
        <f t="shared" si="22"/>
        <v>0</v>
      </c>
      <c r="AI47" s="121">
        <f t="shared" si="22"/>
        <v>0</v>
      </c>
      <c r="AJ47" s="121">
        <f t="shared" si="22"/>
        <v>0</v>
      </c>
      <c r="AK47" s="121">
        <f t="shared" si="22"/>
        <v>0</v>
      </c>
      <c r="AL47" s="121">
        <f t="shared" si="22"/>
        <v>0</v>
      </c>
      <c r="AM47" s="121">
        <f t="shared" si="22"/>
        <v>0</v>
      </c>
      <c r="AN47" s="121">
        <f t="shared" si="22"/>
        <v>0</v>
      </c>
      <c r="AO47" s="121">
        <f t="shared" si="22"/>
        <v>0</v>
      </c>
      <c r="AP47" s="121">
        <f t="shared" si="22"/>
        <v>0</v>
      </c>
      <c r="AQ47" s="121">
        <f t="shared" si="22"/>
        <v>0</v>
      </c>
      <c r="AR47" s="121">
        <f t="shared" si="22"/>
        <v>0</v>
      </c>
      <c r="AS47" s="121">
        <f t="shared" si="22"/>
        <v>0</v>
      </c>
      <c r="AT47" s="121">
        <f t="shared" si="22"/>
        <v>0</v>
      </c>
      <c r="AU47" s="121">
        <f t="shared" si="22"/>
        <v>0</v>
      </c>
      <c r="AV47" s="121">
        <f t="shared" si="22"/>
        <v>0</v>
      </c>
      <c r="AW47" s="121">
        <f t="shared" si="22"/>
        <v>0</v>
      </c>
      <c r="AX47" s="121">
        <f t="shared" si="22"/>
        <v>0</v>
      </c>
      <c r="AY47" s="121">
        <f t="shared" si="22"/>
        <v>0</v>
      </c>
      <c r="AZ47" s="121">
        <f t="shared" si="22"/>
        <v>0</v>
      </c>
      <c r="BA47" s="51">
        <f>SUMPRODUCT(F47:AZ47,'Ocenění položek'!$C$54:$AW$54)</f>
        <v>0</v>
      </c>
      <c r="BB47" s="51">
        <f>SUMPRODUCT(F47:AZ47,'Ocenění položek'!$C$55:$AW$55)</f>
        <v>0</v>
      </c>
      <c r="CA47" s="123"/>
    </row>
    <row r="48" spans="1:79" x14ac:dyDescent="0.25">
      <c r="A48" s="7" t="s">
        <v>160</v>
      </c>
      <c r="B48" s="3">
        <v>9</v>
      </c>
      <c r="C48" s="2">
        <v>11</v>
      </c>
      <c r="D48" s="2">
        <v>0</v>
      </c>
      <c r="E48" s="3">
        <f t="shared" si="2"/>
        <v>0</v>
      </c>
      <c r="F48" s="121">
        <f>$E48*F$6</f>
        <v>0</v>
      </c>
      <c r="G48" s="121">
        <f t="shared" si="22"/>
        <v>0</v>
      </c>
      <c r="H48" s="121">
        <f t="shared" si="22"/>
        <v>0</v>
      </c>
      <c r="I48" s="121">
        <f t="shared" si="22"/>
        <v>0</v>
      </c>
      <c r="J48" s="121">
        <f t="shared" si="22"/>
        <v>0</v>
      </c>
      <c r="K48" s="121">
        <f t="shared" si="22"/>
        <v>0</v>
      </c>
      <c r="L48" s="121">
        <f t="shared" si="22"/>
        <v>0</v>
      </c>
      <c r="M48" s="121">
        <f t="shared" si="22"/>
        <v>0</v>
      </c>
      <c r="N48" s="121">
        <f t="shared" si="22"/>
        <v>0</v>
      </c>
      <c r="O48" s="121">
        <f t="shared" si="22"/>
        <v>0</v>
      </c>
      <c r="P48" s="121">
        <f t="shared" si="22"/>
        <v>0</v>
      </c>
      <c r="Q48" s="121">
        <f t="shared" si="22"/>
        <v>0</v>
      </c>
      <c r="R48" s="121">
        <f t="shared" si="22"/>
        <v>0</v>
      </c>
      <c r="S48" s="121">
        <f t="shared" si="22"/>
        <v>0</v>
      </c>
      <c r="T48" s="121">
        <f t="shared" si="22"/>
        <v>0</v>
      </c>
      <c r="U48" s="121">
        <f t="shared" si="22"/>
        <v>0</v>
      </c>
      <c r="V48" s="121">
        <f t="shared" si="22"/>
        <v>0</v>
      </c>
      <c r="W48" s="121">
        <f t="shared" si="22"/>
        <v>0</v>
      </c>
      <c r="X48" s="121">
        <f t="shared" si="22"/>
        <v>0</v>
      </c>
      <c r="Y48" s="121">
        <f t="shared" si="22"/>
        <v>0</v>
      </c>
      <c r="Z48" s="121">
        <f t="shared" si="22"/>
        <v>0</v>
      </c>
      <c r="AA48" s="121">
        <f t="shared" si="22"/>
        <v>0</v>
      </c>
      <c r="AB48" s="121">
        <f t="shared" si="22"/>
        <v>0</v>
      </c>
      <c r="AC48" s="121">
        <f t="shared" si="22"/>
        <v>0</v>
      </c>
      <c r="AD48" s="121">
        <f t="shared" si="22"/>
        <v>0</v>
      </c>
      <c r="AE48" s="121">
        <f t="shared" si="22"/>
        <v>0</v>
      </c>
      <c r="AF48" s="121">
        <f t="shared" si="22"/>
        <v>0</v>
      </c>
      <c r="AG48" s="121">
        <f t="shared" si="22"/>
        <v>0</v>
      </c>
      <c r="AH48" s="121">
        <f t="shared" si="22"/>
        <v>0</v>
      </c>
      <c r="AI48" s="121">
        <f t="shared" si="22"/>
        <v>0</v>
      </c>
      <c r="AJ48" s="121">
        <f t="shared" si="22"/>
        <v>0</v>
      </c>
      <c r="AK48" s="121">
        <f t="shared" si="22"/>
        <v>0</v>
      </c>
      <c r="AL48" s="121">
        <f t="shared" si="22"/>
        <v>0</v>
      </c>
      <c r="AM48" s="121">
        <f t="shared" si="22"/>
        <v>0</v>
      </c>
      <c r="AN48" s="121">
        <f t="shared" si="22"/>
        <v>0</v>
      </c>
      <c r="AO48" s="121">
        <f t="shared" si="22"/>
        <v>0</v>
      </c>
      <c r="AP48" s="121">
        <f t="shared" si="22"/>
        <v>0</v>
      </c>
      <c r="AQ48" s="121">
        <f t="shared" si="22"/>
        <v>0</v>
      </c>
      <c r="AR48" s="121">
        <f t="shared" si="22"/>
        <v>0</v>
      </c>
      <c r="AS48" s="121">
        <f t="shared" si="22"/>
        <v>0</v>
      </c>
      <c r="AT48" s="121">
        <f t="shared" si="22"/>
        <v>0</v>
      </c>
      <c r="AU48" s="121">
        <f t="shared" si="22"/>
        <v>0</v>
      </c>
      <c r="AV48" s="121">
        <f t="shared" si="22"/>
        <v>0</v>
      </c>
      <c r="AW48" s="121">
        <f t="shared" si="22"/>
        <v>0</v>
      </c>
      <c r="AX48" s="121">
        <f t="shared" si="22"/>
        <v>0</v>
      </c>
      <c r="AY48" s="121">
        <f t="shared" si="22"/>
        <v>0</v>
      </c>
      <c r="AZ48" s="121">
        <f t="shared" si="22"/>
        <v>0</v>
      </c>
      <c r="BA48" s="51">
        <f>SUMPRODUCT(F48:AZ48,'Ocenění položek'!$C$54:$AW$54)</f>
        <v>0</v>
      </c>
      <c r="BB48" s="51">
        <f>SUMPRODUCT(F48:AZ48,'Ocenění položek'!$C$55:$AW$55)</f>
        <v>0</v>
      </c>
      <c r="CA48" s="123"/>
    </row>
    <row r="49" spans="1:79" x14ac:dyDescent="0.25">
      <c r="A49" s="7" t="s">
        <v>161</v>
      </c>
      <c r="B49" s="3">
        <v>9</v>
      </c>
      <c r="C49" s="2">
        <v>12</v>
      </c>
      <c r="D49" s="2">
        <v>0</v>
      </c>
      <c r="E49" s="3">
        <f t="shared" si="2"/>
        <v>0</v>
      </c>
      <c r="F49" s="121">
        <f>$E49*F$6</f>
        <v>0</v>
      </c>
      <c r="G49" s="121">
        <f t="shared" si="22"/>
        <v>0</v>
      </c>
      <c r="H49" s="121">
        <f t="shared" si="22"/>
        <v>0</v>
      </c>
      <c r="I49" s="121">
        <f t="shared" si="22"/>
        <v>0</v>
      </c>
      <c r="J49" s="121">
        <f t="shared" si="22"/>
        <v>0</v>
      </c>
      <c r="K49" s="121">
        <f t="shared" si="22"/>
        <v>0</v>
      </c>
      <c r="L49" s="121">
        <f t="shared" si="22"/>
        <v>0</v>
      </c>
      <c r="M49" s="121">
        <f t="shared" si="22"/>
        <v>0</v>
      </c>
      <c r="N49" s="121">
        <f t="shared" si="22"/>
        <v>0</v>
      </c>
      <c r="O49" s="121">
        <f t="shared" si="22"/>
        <v>0</v>
      </c>
      <c r="P49" s="121">
        <f t="shared" si="22"/>
        <v>0</v>
      </c>
      <c r="Q49" s="121">
        <f t="shared" si="22"/>
        <v>0</v>
      </c>
      <c r="R49" s="121">
        <f t="shared" si="22"/>
        <v>0</v>
      </c>
      <c r="S49" s="121">
        <f t="shared" si="22"/>
        <v>0</v>
      </c>
      <c r="T49" s="121">
        <f t="shared" si="22"/>
        <v>0</v>
      </c>
      <c r="U49" s="121">
        <f t="shared" si="22"/>
        <v>0</v>
      </c>
      <c r="V49" s="121">
        <f t="shared" si="22"/>
        <v>0</v>
      </c>
      <c r="W49" s="121">
        <f t="shared" si="22"/>
        <v>0</v>
      </c>
      <c r="X49" s="121">
        <f t="shared" si="22"/>
        <v>0</v>
      </c>
      <c r="Y49" s="121">
        <f t="shared" si="22"/>
        <v>0</v>
      </c>
      <c r="Z49" s="121">
        <f t="shared" si="22"/>
        <v>0</v>
      </c>
      <c r="AA49" s="121">
        <f t="shared" si="22"/>
        <v>0</v>
      </c>
      <c r="AB49" s="121">
        <f t="shared" si="22"/>
        <v>0</v>
      </c>
      <c r="AC49" s="121">
        <f t="shared" si="22"/>
        <v>0</v>
      </c>
      <c r="AD49" s="121">
        <f t="shared" si="22"/>
        <v>0</v>
      </c>
      <c r="AE49" s="121">
        <f t="shared" si="22"/>
        <v>0</v>
      </c>
      <c r="AF49" s="121">
        <f t="shared" si="22"/>
        <v>0</v>
      </c>
      <c r="AG49" s="121">
        <f t="shared" si="22"/>
        <v>0</v>
      </c>
      <c r="AH49" s="121">
        <f t="shared" si="22"/>
        <v>0</v>
      </c>
      <c r="AI49" s="121">
        <f t="shared" si="22"/>
        <v>0</v>
      </c>
      <c r="AJ49" s="121">
        <f t="shared" si="22"/>
        <v>0</v>
      </c>
      <c r="AK49" s="121">
        <f t="shared" si="22"/>
        <v>0</v>
      </c>
      <c r="AL49" s="121">
        <f t="shared" si="22"/>
        <v>0</v>
      </c>
      <c r="AM49" s="121">
        <f t="shared" si="22"/>
        <v>0</v>
      </c>
      <c r="AN49" s="121">
        <f t="shared" si="22"/>
        <v>0</v>
      </c>
      <c r="AO49" s="121">
        <f t="shared" si="22"/>
        <v>0</v>
      </c>
      <c r="AP49" s="121">
        <f t="shared" si="22"/>
        <v>0</v>
      </c>
      <c r="AQ49" s="121">
        <f t="shared" si="22"/>
        <v>0</v>
      </c>
      <c r="AR49" s="121">
        <f t="shared" si="22"/>
        <v>0</v>
      </c>
      <c r="AS49" s="121">
        <f t="shared" si="22"/>
        <v>0</v>
      </c>
      <c r="AT49" s="121">
        <f t="shared" si="22"/>
        <v>0</v>
      </c>
      <c r="AU49" s="121">
        <f t="shared" si="22"/>
        <v>0</v>
      </c>
      <c r="AV49" s="121">
        <f t="shared" si="22"/>
        <v>0</v>
      </c>
      <c r="AW49" s="121">
        <f t="shared" si="22"/>
        <v>0</v>
      </c>
      <c r="AX49" s="121">
        <f t="shared" si="22"/>
        <v>0</v>
      </c>
      <c r="AY49" s="121">
        <f t="shared" si="22"/>
        <v>0</v>
      </c>
      <c r="AZ49" s="121">
        <f t="shared" si="22"/>
        <v>0</v>
      </c>
      <c r="BA49" s="51">
        <f>SUMPRODUCT(F49:AZ49,'Ocenění položek'!$C$54:$AW$54)</f>
        <v>0</v>
      </c>
      <c r="BB49" s="51">
        <f>SUMPRODUCT(F49:AZ49,'Ocenění položek'!$C$55:$AW$55)</f>
        <v>0</v>
      </c>
      <c r="CA49" s="123"/>
    </row>
    <row r="50" spans="1:79" ht="30" x14ac:dyDescent="0.25">
      <c r="A50" s="7" t="s">
        <v>162</v>
      </c>
      <c r="B50" s="3">
        <v>9</v>
      </c>
      <c r="C50" s="2">
        <v>4</v>
      </c>
      <c r="D50" s="2">
        <v>0</v>
      </c>
      <c r="E50" s="3">
        <f t="shared" si="2"/>
        <v>0</v>
      </c>
      <c r="F50" s="121">
        <f>$E50*F$6</f>
        <v>0</v>
      </c>
      <c r="G50" s="121">
        <f t="shared" si="22"/>
        <v>0</v>
      </c>
      <c r="H50" s="121">
        <f t="shared" si="22"/>
        <v>0</v>
      </c>
      <c r="I50" s="121">
        <f t="shared" si="22"/>
        <v>0</v>
      </c>
      <c r="J50" s="121">
        <f t="shared" si="22"/>
        <v>0</v>
      </c>
      <c r="K50" s="121">
        <f t="shared" si="22"/>
        <v>0</v>
      </c>
      <c r="L50" s="121">
        <f t="shared" si="22"/>
        <v>0</v>
      </c>
      <c r="M50" s="121">
        <f t="shared" si="22"/>
        <v>0</v>
      </c>
      <c r="N50" s="121">
        <f t="shared" si="22"/>
        <v>0</v>
      </c>
      <c r="O50" s="121">
        <f t="shared" si="22"/>
        <v>0</v>
      </c>
      <c r="P50" s="121">
        <f t="shared" si="22"/>
        <v>0</v>
      </c>
      <c r="Q50" s="121">
        <f t="shared" si="22"/>
        <v>0</v>
      </c>
      <c r="R50" s="121">
        <f t="shared" si="22"/>
        <v>0</v>
      </c>
      <c r="S50" s="121">
        <f t="shared" si="22"/>
        <v>0</v>
      </c>
      <c r="T50" s="121">
        <f t="shared" si="22"/>
        <v>0</v>
      </c>
      <c r="U50" s="121">
        <f t="shared" si="22"/>
        <v>0</v>
      </c>
      <c r="V50" s="121">
        <f t="shared" si="22"/>
        <v>0</v>
      </c>
      <c r="W50" s="121">
        <f t="shared" si="22"/>
        <v>0</v>
      </c>
      <c r="X50" s="121">
        <f t="shared" si="22"/>
        <v>0</v>
      </c>
      <c r="Y50" s="121">
        <f t="shared" si="22"/>
        <v>0</v>
      </c>
      <c r="Z50" s="121">
        <f t="shared" si="22"/>
        <v>0</v>
      </c>
      <c r="AA50" s="121">
        <f t="shared" si="22"/>
        <v>0</v>
      </c>
      <c r="AB50" s="121">
        <f t="shared" si="22"/>
        <v>0</v>
      </c>
      <c r="AC50" s="121">
        <f t="shared" si="22"/>
        <v>0</v>
      </c>
      <c r="AD50" s="121">
        <f t="shared" si="22"/>
        <v>0</v>
      </c>
      <c r="AE50" s="121">
        <f t="shared" si="22"/>
        <v>0</v>
      </c>
      <c r="AF50" s="121">
        <f t="shared" si="22"/>
        <v>0</v>
      </c>
      <c r="AG50" s="121">
        <f t="shared" si="22"/>
        <v>0</v>
      </c>
      <c r="AH50" s="121">
        <f t="shared" si="22"/>
        <v>0</v>
      </c>
      <c r="AI50" s="121">
        <f t="shared" si="22"/>
        <v>0</v>
      </c>
      <c r="AJ50" s="121">
        <f t="shared" si="22"/>
        <v>0</v>
      </c>
      <c r="AK50" s="121">
        <f t="shared" si="22"/>
        <v>0</v>
      </c>
      <c r="AL50" s="121">
        <f t="shared" si="22"/>
        <v>0</v>
      </c>
      <c r="AM50" s="121">
        <f t="shared" si="22"/>
        <v>0</v>
      </c>
      <c r="AN50" s="121">
        <f t="shared" si="22"/>
        <v>0</v>
      </c>
      <c r="AO50" s="121">
        <f t="shared" si="22"/>
        <v>0</v>
      </c>
      <c r="AP50" s="121">
        <f t="shared" si="22"/>
        <v>0</v>
      </c>
      <c r="AQ50" s="121">
        <f t="shared" si="22"/>
        <v>0</v>
      </c>
      <c r="AR50" s="121">
        <f t="shared" si="22"/>
        <v>0</v>
      </c>
      <c r="AS50" s="121">
        <f t="shared" si="22"/>
        <v>0</v>
      </c>
      <c r="AT50" s="121">
        <f t="shared" si="22"/>
        <v>0</v>
      </c>
      <c r="AU50" s="121">
        <f t="shared" si="22"/>
        <v>0</v>
      </c>
      <c r="AV50" s="121">
        <f t="shared" si="22"/>
        <v>0</v>
      </c>
      <c r="AW50" s="121">
        <f t="shared" si="22"/>
        <v>0</v>
      </c>
      <c r="AX50" s="121">
        <f t="shared" si="22"/>
        <v>0</v>
      </c>
      <c r="AY50" s="121">
        <f t="shared" si="22"/>
        <v>0</v>
      </c>
      <c r="AZ50" s="121">
        <f t="shared" si="22"/>
        <v>0</v>
      </c>
      <c r="BA50" s="51">
        <f>SUMPRODUCT(F50:AZ50,'Ocenění položek'!$C$54:$AW$54)</f>
        <v>0</v>
      </c>
      <c r="BB50" s="51">
        <f>SUMPRODUCT(F50:AZ50,'Ocenění položek'!$C$55:$AW$55)</f>
        <v>0</v>
      </c>
      <c r="CA50" s="123"/>
    </row>
    <row r="51" spans="1:79" x14ac:dyDescent="0.25">
      <c r="A51" s="7" t="s">
        <v>163</v>
      </c>
      <c r="B51" s="3">
        <v>33</v>
      </c>
      <c r="C51" s="2">
        <v>1</v>
      </c>
      <c r="D51" s="2">
        <v>0</v>
      </c>
      <c r="E51" s="3">
        <f t="shared" si="2"/>
        <v>0</v>
      </c>
      <c r="F51" s="121">
        <f t="shared" ref="F51:U62" si="23">$E51*F$3</f>
        <v>0</v>
      </c>
      <c r="G51" s="121">
        <f t="shared" si="23"/>
        <v>0</v>
      </c>
      <c r="H51" s="121">
        <f t="shared" si="23"/>
        <v>0</v>
      </c>
      <c r="I51" s="121">
        <f t="shared" si="23"/>
        <v>0</v>
      </c>
      <c r="J51" s="121">
        <f t="shared" si="23"/>
        <v>0</v>
      </c>
      <c r="K51" s="121">
        <f t="shared" si="23"/>
        <v>0</v>
      </c>
      <c r="L51" s="121">
        <f t="shared" si="23"/>
        <v>0</v>
      </c>
      <c r="M51" s="121">
        <f t="shared" si="23"/>
        <v>0</v>
      </c>
      <c r="N51" s="121">
        <f t="shared" si="23"/>
        <v>0</v>
      </c>
      <c r="O51" s="121">
        <f t="shared" si="23"/>
        <v>0</v>
      </c>
      <c r="P51" s="121">
        <f t="shared" si="23"/>
        <v>0</v>
      </c>
      <c r="Q51" s="121">
        <f t="shared" si="23"/>
        <v>0</v>
      </c>
      <c r="R51" s="121">
        <f t="shared" si="23"/>
        <v>0</v>
      </c>
      <c r="S51" s="121">
        <f t="shared" si="23"/>
        <v>0</v>
      </c>
      <c r="T51" s="121">
        <f t="shared" si="23"/>
        <v>0</v>
      </c>
      <c r="U51" s="121">
        <f t="shared" si="23"/>
        <v>0</v>
      </c>
      <c r="V51" s="121">
        <f t="shared" ref="G51:AZ59" si="24">$E51*V$3</f>
        <v>0</v>
      </c>
      <c r="W51" s="121">
        <f t="shared" si="24"/>
        <v>0</v>
      </c>
      <c r="X51" s="121">
        <f t="shared" si="24"/>
        <v>0</v>
      </c>
      <c r="Y51" s="121">
        <f t="shared" si="24"/>
        <v>0</v>
      </c>
      <c r="Z51" s="121">
        <f t="shared" si="24"/>
        <v>0</v>
      </c>
      <c r="AA51" s="121">
        <f t="shared" si="24"/>
        <v>0</v>
      </c>
      <c r="AB51" s="121">
        <f t="shared" si="24"/>
        <v>0</v>
      </c>
      <c r="AC51" s="121">
        <f t="shared" si="24"/>
        <v>0</v>
      </c>
      <c r="AD51" s="121">
        <f t="shared" si="24"/>
        <v>0</v>
      </c>
      <c r="AE51" s="121">
        <f t="shared" si="24"/>
        <v>0</v>
      </c>
      <c r="AF51" s="121">
        <f t="shared" si="24"/>
        <v>0</v>
      </c>
      <c r="AG51" s="121">
        <f t="shared" si="24"/>
        <v>0</v>
      </c>
      <c r="AH51" s="121">
        <f t="shared" si="24"/>
        <v>0</v>
      </c>
      <c r="AI51" s="121">
        <f t="shared" si="24"/>
        <v>0</v>
      </c>
      <c r="AJ51" s="121">
        <f t="shared" si="24"/>
        <v>0</v>
      </c>
      <c r="AK51" s="121">
        <f t="shared" si="24"/>
        <v>0</v>
      </c>
      <c r="AL51" s="121">
        <f t="shared" si="24"/>
        <v>0</v>
      </c>
      <c r="AM51" s="121">
        <f t="shared" si="24"/>
        <v>0</v>
      </c>
      <c r="AN51" s="121">
        <f t="shared" si="24"/>
        <v>0</v>
      </c>
      <c r="AO51" s="121">
        <f t="shared" si="24"/>
        <v>0</v>
      </c>
      <c r="AP51" s="121">
        <f t="shared" si="24"/>
        <v>0</v>
      </c>
      <c r="AQ51" s="121">
        <f t="shared" si="24"/>
        <v>0</v>
      </c>
      <c r="AR51" s="121">
        <f t="shared" si="24"/>
        <v>0</v>
      </c>
      <c r="AS51" s="121">
        <f t="shared" si="24"/>
        <v>0</v>
      </c>
      <c r="AT51" s="121">
        <f t="shared" si="24"/>
        <v>0</v>
      </c>
      <c r="AU51" s="121">
        <f t="shared" si="24"/>
        <v>0</v>
      </c>
      <c r="AV51" s="121">
        <f t="shared" si="24"/>
        <v>0</v>
      </c>
      <c r="AW51" s="121">
        <f t="shared" si="24"/>
        <v>0</v>
      </c>
      <c r="AX51" s="121">
        <f t="shared" si="24"/>
        <v>0</v>
      </c>
      <c r="AY51" s="121">
        <f t="shared" si="24"/>
        <v>0</v>
      </c>
      <c r="AZ51" s="121">
        <f t="shared" si="24"/>
        <v>0</v>
      </c>
      <c r="BA51" s="51">
        <f>SUMPRODUCT(F51:AZ51,'Ocenění položek'!$C$54:$AW$54)</f>
        <v>0</v>
      </c>
      <c r="BB51" s="51">
        <f>SUMPRODUCT(F51:AZ51,'Ocenění položek'!$C$55:$AW$55)</f>
        <v>0</v>
      </c>
      <c r="CA51" s="123"/>
    </row>
    <row r="52" spans="1:79" x14ac:dyDescent="0.25">
      <c r="A52" s="7" t="s">
        <v>164</v>
      </c>
      <c r="B52" s="3">
        <v>94</v>
      </c>
      <c r="C52" s="2">
        <v>1</v>
      </c>
      <c r="D52" s="2">
        <v>0</v>
      </c>
      <c r="E52" s="3">
        <f t="shared" si="2"/>
        <v>0</v>
      </c>
      <c r="F52" s="121">
        <f t="shared" si="23"/>
        <v>0</v>
      </c>
      <c r="G52" s="121">
        <f t="shared" si="24"/>
        <v>0</v>
      </c>
      <c r="H52" s="121">
        <f t="shared" si="24"/>
        <v>0</v>
      </c>
      <c r="I52" s="121">
        <f t="shared" si="24"/>
        <v>0</v>
      </c>
      <c r="J52" s="121">
        <f t="shared" si="24"/>
        <v>0</v>
      </c>
      <c r="K52" s="121">
        <f t="shared" si="24"/>
        <v>0</v>
      </c>
      <c r="L52" s="121">
        <f t="shared" si="24"/>
        <v>0</v>
      </c>
      <c r="M52" s="121">
        <f t="shared" si="24"/>
        <v>0</v>
      </c>
      <c r="N52" s="121">
        <f t="shared" si="24"/>
        <v>0</v>
      </c>
      <c r="O52" s="121">
        <f t="shared" si="24"/>
        <v>0</v>
      </c>
      <c r="P52" s="121">
        <f t="shared" si="24"/>
        <v>0</v>
      </c>
      <c r="Q52" s="121">
        <f t="shared" si="24"/>
        <v>0</v>
      </c>
      <c r="R52" s="121">
        <f t="shared" si="24"/>
        <v>0</v>
      </c>
      <c r="S52" s="121">
        <f t="shared" si="24"/>
        <v>0</v>
      </c>
      <c r="T52" s="121">
        <f t="shared" si="24"/>
        <v>0</v>
      </c>
      <c r="U52" s="121">
        <f t="shared" si="24"/>
        <v>0</v>
      </c>
      <c r="V52" s="121">
        <f t="shared" si="24"/>
        <v>0</v>
      </c>
      <c r="W52" s="121">
        <f t="shared" si="24"/>
        <v>0</v>
      </c>
      <c r="X52" s="121">
        <f t="shared" si="24"/>
        <v>0</v>
      </c>
      <c r="Y52" s="121">
        <f t="shared" si="24"/>
        <v>0</v>
      </c>
      <c r="Z52" s="121">
        <f t="shared" si="24"/>
        <v>0</v>
      </c>
      <c r="AA52" s="121">
        <f t="shared" si="24"/>
        <v>0</v>
      </c>
      <c r="AB52" s="121">
        <f t="shared" si="24"/>
        <v>0</v>
      </c>
      <c r="AC52" s="121">
        <f t="shared" si="24"/>
        <v>0</v>
      </c>
      <c r="AD52" s="121">
        <f t="shared" si="24"/>
        <v>0</v>
      </c>
      <c r="AE52" s="121">
        <f t="shared" si="24"/>
        <v>0</v>
      </c>
      <c r="AF52" s="121">
        <f t="shared" si="24"/>
        <v>0</v>
      </c>
      <c r="AG52" s="121">
        <f t="shared" si="24"/>
        <v>0</v>
      </c>
      <c r="AH52" s="121">
        <f t="shared" si="24"/>
        <v>0</v>
      </c>
      <c r="AI52" s="121">
        <f t="shared" si="24"/>
        <v>0</v>
      </c>
      <c r="AJ52" s="121">
        <f t="shared" si="24"/>
        <v>0</v>
      </c>
      <c r="AK52" s="121">
        <f t="shared" si="24"/>
        <v>0</v>
      </c>
      <c r="AL52" s="121">
        <f t="shared" si="24"/>
        <v>0</v>
      </c>
      <c r="AM52" s="121">
        <f t="shared" si="24"/>
        <v>0</v>
      </c>
      <c r="AN52" s="121">
        <f t="shared" si="24"/>
        <v>0</v>
      </c>
      <c r="AO52" s="121">
        <f t="shared" si="24"/>
        <v>0</v>
      </c>
      <c r="AP52" s="121">
        <f t="shared" si="24"/>
        <v>0</v>
      </c>
      <c r="AQ52" s="121">
        <f t="shared" si="24"/>
        <v>0</v>
      </c>
      <c r="AR52" s="121">
        <f t="shared" si="24"/>
        <v>0</v>
      </c>
      <c r="AS52" s="121">
        <f t="shared" si="24"/>
        <v>0</v>
      </c>
      <c r="AT52" s="121">
        <f t="shared" si="24"/>
        <v>0</v>
      </c>
      <c r="AU52" s="121">
        <f t="shared" si="24"/>
        <v>0</v>
      </c>
      <c r="AV52" s="121">
        <f t="shared" si="24"/>
        <v>0</v>
      </c>
      <c r="AW52" s="121">
        <f t="shared" si="24"/>
        <v>0</v>
      </c>
      <c r="AX52" s="121">
        <f t="shared" si="24"/>
        <v>0</v>
      </c>
      <c r="AY52" s="121">
        <f t="shared" si="24"/>
        <v>0</v>
      </c>
      <c r="AZ52" s="121">
        <f t="shared" si="24"/>
        <v>0</v>
      </c>
      <c r="BA52" s="51">
        <f>SUMPRODUCT(F52:AZ52,'Ocenění položek'!$C$54:$AW$54)</f>
        <v>0</v>
      </c>
      <c r="BB52" s="51">
        <f>SUMPRODUCT(F52:AZ52,'Ocenění položek'!$C$55:$AW$55)</f>
        <v>0</v>
      </c>
      <c r="CA52" s="123"/>
    </row>
    <row r="53" spans="1:79" x14ac:dyDescent="0.25">
      <c r="A53" s="7" t="s">
        <v>165</v>
      </c>
      <c r="B53" s="3">
        <v>89</v>
      </c>
      <c r="C53" s="2">
        <v>9</v>
      </c>
      <c r="D53" s="2">
        <v>0</v>
      </c>
      <c r="E53" s="3">
        <f t="shared" si="2"/>
        <v>0</v>
      </c>
      <c r="F53" s="121">
        <f t="shared" si="23"/>
        <v>0</v>
      </c>
      <c r="G53" s="121">
        <f t="shared" si="24"/>
        <v>0</v>
      </c>
      <c r="H53" s="121">
        <f t="shared" si="24"/>
        <v>0</v>
      </c>
      <c r="I53" s="121">
        <f t="shared" si="24"/>
        <v>0</v>
      </c>
      <c r="J53" s="121">
        <f t="shared" si="24"/>
        <v>0</v>
      </c>
      <c r="K53" s="121">
        <f t="shared" si="24"/>
        <v>0</v>
      </c>
      <c r="L53" s="121">
        <f t="shared" si="24"/>
        <v>0</v>
      </c>
      <c r="M53" s="121">
        <f t="shared" si="24"/>
        <v>0</v>
      </c>
      <c r="N53" s="121">
        <f t="shared" si="24"/>
        <v>0</v>
      </c>
      <c r="O53" s="121">
        <f t="shared" si="24"/>
        <v>0</v>
      </c>
      <c r="P53" s="121">
        <f t="shared" si="24"/>
        <v>0</v>
      </c>
      <c r="Q53" s="121">
        <f t="shared" si="24"/>
        <v>0</v>
      </c>
      <c r="R53" s="121">
        <f t="shared" si="24"/>
        <v>0</v>
      </c>
      <c r="S53" s="121">
        <f t="shared" si="24"/>
        <v>0</v>
      </c>
      <c r="T53" s="121">
        <f t="shared" si="24"/>
        <v>0</v>
      </c>
      <c r="U53" s="121">
        <f t="shared" si="24"/>
        <v>0</v>
      </c>
      <c r="V53" s="121">
        <f t="shared" si="24"/>
        <v>0</v>
      </c>
      <c r="W53" s="121">
        <f t="shared" si="24"/>
        <v>0</v>
      </c>
      <c r="X53" s="121">
        <f t="shared" si="24"/>
        <v>0</v>
      </c>
      <c r="Y53" s="121">
        <f t="shared" si="24"/>
        <v>0</v>
      </c>
      <c r="Z53" s="121">
        <f t="shared" si="24"/>
        <v>0</v>
      </c>
      <c r="AA53" s="121">
        <f t="shared" si="24"/>
        <v>0</v>
      </c>
      <c r="AB53" s="121">
        <f t="shared" si="24"/>
        <v>0</v>
      </c>
      <c r="AC53" s="121">
        <f t="shared" si="24"/>
        <v>0</v>
      </c>
      <c r="AD53" s="121">
        <f t="shared" si="24"/>
        <v>0</v>
      </c>
      <c r="AE53" s="121">
        <f t="shared" si="24"/>
        <v>0</v>
      </c>
      <c r="AF53" s="121">
        <f t="shared" si="24"/>
        <v>0</v>
      </c>
      <c r="AG53" s="121">
        <f t="shared" si="24"/>
        <v>0</v>
      </c>
      <c r="AH53" s="121">
        <f t="shared" si="24"/>
        <v>0</v>
      </c>
      <c r="AI53" s="121">
        <f t="shared" si="24"/>
        <v>0</v>
      </c>
      <c r="AJ53" s="121">
        <f t="shared" si="24"/>
        <v>0</v>
      </c>
      <c r="AK53" s="121">
        <f t="shared" si="24"/>
        <v>0</v>
      </c>
      <c r="AL53" s="121">
        <f t="shared" si="24"/>
        <v>0</v>
      </c>
      <c r="AM53" s="121">
        <f t="shared" si="24"/>
        <v>0</v>
      </c>
      <c r="AN53" s="121">
        <f t="shared" si="24"/>
        <v>0</v>
      </c>
      <c r="AO53" s="121">
        <f t="shared" si="24"/>
        <v>0</v>
      </c>
      <c r="AP53" s="121">
        <f t="shared" si="24"/>
        <v>0</v>
      </c>
      <c r="AQ53" s="121">
        <f t="shared" si="24"/>
        <v>0</v>
      </c>
      <c r="AR53" s="121">
        <f t="shared" si="24"/>
        <v>0</v>
      </c>
      <c r="AS53" s="121">
        <f t="shared" si="24"/>
        <v>0</v>
      </c>
      <c r="AT53" s="121">
        <f t="shared" si="24"/>
        <v>0</v>
      </c>
      <c r="AU53" s="121">
        <f t="shared" si="24"/>
        <v>0</v>
      </c>
      <c r="AV53" s="121">
        <f t="shared" si="24"/>
        <v>0</v>
      </c>
      <c r="AW53" s="121">
        <f t="shared" si="24"/>
        <v>0</v>
      </c>
      <c r="AX53" s="121">
        <f t="shared" si="24"/>
        <v>0</v>
      </c>
      <c r="AY53" s="121">
        <f t="shared" si="24"/>
        <v>0</v>
      </c>
      <c r="AZ53" s="121">
        <f t="shared" si="24"/>
        <v>0</v>
      </c>
      <c r="BA53" s="51">
        <f>SUMPRODUCT(F53:AZ53,'Ocenění položek'!$C$54:$AW$54)</f>
        <v>0</v>
      </c>
      <c r="BB53" s="51">
        <f>SUMPRODUCT(F53:AZ53,'Ocenění položek'!$C$55:$AW$55)</f>
        <v>0</v>
      </c>
      <c r="CA53" s="123"/>
    </row>
    <row r="54" spans="1:79" x14ac:dyDescent="0.25">
      <c r="A54" s="7" t="s">
        <v>151</v>
      </c>
      <c r="B54" s="3">
        <v>14</v>
      </c>
      <c r="C54" s="2">
        <v>2</v>
      </c>
      <c r="D54" s="2">
        <v>0</v>
      </c>
      <c r="E54" s="3">
        <f t="shared" si="2"/>
        <v>0</v>
      </c>
      <c r="F54" s="121">
        <f t="shared" si="23"/>
        <v>0</v>
      </c>
      <c r="G54" s="121">
        <f t="shared" si="24"/>
        <v>0</v>
      </c>
      <c r="H54" s="121">
        <f t="shared" si="24"/>
        <v>0</v>
      </c>
      <c r="I54" s="121">
        <f t="shared" si="24"/>
        <v>0</v>
      </c>
      <c r="J54" s="121">
        <f t="shared" si="24"/>
        <v>0</v>
      </c>
      <c r="K54" s="121">
        <f t="shared" si="24"/>
        <v>0</v>
      </c>
      <c r="L54" s="121">
        <f t="shared" si="24"/>
        <v>0</v>
      </c>
      <c r="M54" s="121">
        <f t="shared" si="24"/>
        <v>0</v>
      </c>
      <c r="N54" s="121">
        <f t="shared" si="24"/>
        <v>0</v>
      </c>
      <c r="O54" s="121">
        <f t="shared" si="24"/>
        <v>0</v>
      </c>
      <c r="P54" s="121">
        <f t="shared" si="24"/>
        <v>0</v>
      </c>
      <c r="Q54" s="121">
        <f t="shared" si="24"/>
        <v>0</v>
      </c>
      <c r="R54" s="121">
        <f t="shared" si="24"/>
        <v>0</v>
      </c>
      <c r="S54" s="121">
        <f t="shared" si="24"/>
        <v>0</v>
      </c>
      <c r="T54" s="121">
        <f t="shared" si="24"/>
        <v>0</v>
      </c>
      <c r="U54" s="121">
        <f t="shared" si="24"/>
        <v>0</v>
      </c>
      <c r="V54" s="121">
        <f t="shared" si="24"/>
        <v>0</v>
      </c>
      <c r="W54" s="121">
        <f t="shared" si="24"/>
        <v>0</v>
      </c>
      <c r="X54" s="121">
        <f t="shared" si="24"/>
        <v>0</v>
      </c>
      <c r="Y54" s="121">
        <f t="shared" si="24"/>
        <v>0</v>
      </c>
      <c r="Z54" s="121">
        <f t="shared" si="24"/>
        <v>0</v>
      </c>
      <c r="AA54" s="121">
        <f t="shared" si="24"/>
        <v>0</v>
      </c>
      <c r="AB54" s="121">
        <f t="shared" si="24"/>
        <v>0</v>
      </c>
      <c r="AC54" s="121">
        <f t="shared" si="24"/>
        <v>0</v>
      </c>
      <c r="AD54" s="121">
        <f t="shared" si="24"/>
        <v>0</v>
      </c>
      <c r="AE54" s="121">
        <f t="shared" si="24"/>
        <v>0</v>
      </c>
      <c r="AF54" s="121">
        <f t="shared" si="24"/>
        <v>0</v>
      </c>
      <c r="AG54" s="121">
        <f t="shared" si="24"/>
        <v>0</v>
      </c>
      <c r="AH54" s="121">
        <f t="shared" si="24"/>
        <v>0</v>
      </c>
      <c r="AI54" s="121">
        <f t="shared" si="24"/>
        <v>0</v>
      </c>
      <c r="AJ54" s="121">
        <f t="shared" si="24"/>
        <v>0</v>
      </c>
      <c r="AK54" s="121">
        <f t="shared" si="24"/>
        <v>0</v>
      </c>
      <c r="AL54" s="121">
        <f t="shared" si="24"/>
        <v>0</v>
      </c>
      <c r="AM54" s="121">
        <f t="shared" si="24"/>
        <v>0</v>
      </c>
      <c r="AN54" s="121">
        <f t="shared" si="24"/>
        <v>0</v>
      </c>
      <c r="AO54" s="121">
        <f t="shared" si="24"/>
        <v>0</v>
      </c>
      <c r="AP54" s="121">
        <f t="shared" si="24"/>
        <v>0</v>
      </c>
      <c r="AQ54" s="121">
        <f t="shared" si="24"/>
        <v>0</v>
      </c>
      <c r="AR54" s="121">
        <f t="shared" si="24"/>
        <v>0</v>
      </c>
      <c r="AS54" s="121">
        <f t="shared" si="24"/>
        <v>0</v>
      </c>
      <c r="AT54" s="121">
        <f t="shared" si="24"/>
        <v>0</v>
      </c>
      <c r="AU54" s="121">
        <f t="shared" si="24"/>
        <v>0</v>
      </c>
      <c r="AV54" s="121">
        <f t="shared" si="24"/>
        <v>0</v>
      </c>
      <c r="AW54" s="121">
        <f t="shared" si="24"/>
        <v>0</v>
      </c>
      <c r="AX54" s="121">
        <f t="shared" si="24"/>
        <v>0</v>
      </c>
      <c r="AY54" s="121">
        <f t="shared" si="24"/>
        <v>0</v>
      </c>
      <c r="AZ54" s="121">
        <f t="shared" si="24"/>
        <v>0</v>
      </c>
      <c r="BA54" s="51">
        <f>SUMPRODUCT(F54:AZ54,'Ocenění položek'!$C$54:$AW$54)</f>
        <v>0</v>
      </c>
      <c r="BB54" s="51">
        <f>SUMPRODUCT(F54:AZ54,'Ocenění položek'!$C$55:$AW$55)</f>
        <v>0</v>
      </c>
      <c r="CA54" s="123"/>
    </row>
    <row r="55" spans="1:79" x14ac:dyDescent="0.25">
      <c r="A55" s="7" t="s">
        <v>150</v>
      </c>
      <c r="B55" s="3">
        <v>1</v>
      </c>
      <c r="C55" s="2">
        <v>1</v>
      </c>
      <c r="D55" s="2">
        <v>0</v>
      </c>
      <c r="E55" s="3">
        <f>(B55+(3*B55^0.5*2.8))*D55</f>
        <v>0</v>
      </c>
      <c r="F55" s="121">
        <f>$E55*F$4</f>
        <v>0</v>
      </c>
      <c r="G55" s="121">
        <f t="shared" ref="G55:AZ56" si="25">$E55*G$4</f>
        <v>0</v>
      </c>
      <c r="H55" s="121">
        <f t="shared" si="25"/>
        <v>0</v>
      </c>
      <c r="I55" s="121">
        <f t="shared" si="25"/>
        <v>0</v>
      </c>
      <c r="J55" s="121">
        <f t="shared" si="25"/>
        <v>0</v>
      </c>
      <c r="K55" s="121">
        <f t="shared" si="25"/>
        <v>0</v>
      </c>
      <c r="L55" s="121">
        <f t="shared" si="25"/>
        <v>0</v>
      </c>
      <c r="M55" s="121">
        <f t="shared" si="25"/>
        <v>0</v>
      </c>
      <c r="N55" s="121">
        <f t="shared" si="25"/>
        <v>0</v>
      </c>
      <c r="O55" s="121">
        <f t="shared" si="25"/>
        <v>0</v>
      </c>
      <c r="P55" s="121">
        <f t="shared" si="25"/>
        <v>0</v>
      </c>
      <c r="Q55" s="121">
        <f t="shared" si="25"/>
        <v>0</v>
      </c>
      <c r="R55" s="121">
        <f t="shared" si="25"/>
        <v>0</v>
      </c>
      <c r="S55" s="121">
        <f t="shared" si="25"/>
        <v>0</v>
      </c>
      <c r="T55" s="121">
        <f t="shared" si="25"/>
        <v>0</v>
      </c>
      <c r="U55" s="121">
        <f t="shared" si="25"/>
        <v>0</v>
      </c>
      <c r="V55" s="121">
        <f t="shared" si="25"/>
        <v>0</v>
      </c>
      <c r="W55" s="121">
        <f t="shared" si="25"/>
        <v>0</v>
      </c>
      <c r="X55" s="121">
        <f t="shared" si="25"/>
        <v>0</v>
      </c>
      <c r="Y55" s="121">
        <f t="shared" si="25"/>
        <v>0</v>
      </c>
      <c r="Z55" s="121">
        <f t="shared" si="25"/>
        <v>0</v>
      </c>
      <c r="AA55" s="121">
        <f t="shared" si="25"/>
        <v>0</v>
      </c>
      <c r="AB55" s="121">
        <f t="shared" si="25"/>
        <v>0</v>
      </c>
      <c r="AC55" s="121">
        <f t="shared" si="25"/>
        <v>0</v>
      </c>
      <c r="AD55" s="121">
        <f t="shared" si="25"/>
        <v>0</v>
      </c>
      <c r="AE55" s="121">
        <f t="shared" si="25"/>
        <v>0</v>
      </c>
      <c r="AF55" s="121">
        <f t="shared" si="25"/>
        <v>0</v>
      </c>
      <c r="AG55" s="121">
        <f t="shared" si="25"/>
        <v>0</v>
      </c>
      <c r="AH55" s="121">
        <f t="shared" si="25"/>
        <v>0</v>
      </c>
      <c r="AI55" s="121">
        <f t="shared" si="25"/>
        <v>0</v>
      </c>
      <c r="AJ55" s="121">
        <f t="shared" si="25"/>
        <v>0</v>
      </c>
      <c r="AK55" s="121">
        <f t="shared" si="25"/>
        <v>0</v>
      </c>
      <c r="AL55" s="121">
        <f t="shared" si="25"/>
        <v>0</v>
      </c>
      <c r="AM55" s="121">
        <f t="shared" si="25"/>
        <v>0</v>
      </c>
      <c r="AN55" s="121">
        <f t="shared" si="25"/>
        <v>0</v>
      </c>
      <c r="AO55" s="121">
        <f t="shared" si="25"/>
        <v>0</v>
      </c>
      <c r="AP55" s="121">
        <f t="shared" si="25"/>
        <v>0</v>
      </c>
      <c r="AQ55" s="121">
        <f t="shared" si="25"/>
        <v>0</v>
      </c>
      <c r="AR55" s="121">
        <f t="shared" si="25"/>
        <v>0</v>
      </c>
      <c r="AS55" s="121">
        <f t="shared" si="25"/>
        <v>0</v>
      </c>
      <c r="AT55" s="121">
        <f t="shared" si="25"/>
        <v>0</v>
      </c>
      <c r="AU55" s="121">
        <f t="shared" si="25"/>
        <v>0</v>
      </c>
      <c r="AV55" s="121">
        <f t="shared" si="25"/>
        <v>0</v>
      </c>
      <c r="AW55" s="121">
        <f t="shared" si="25"/>
        <v>0</v>
      </c>
      <c r="AX55" s="121">
        <f t="shared" si="25"/>
        <v>0</v>
      </c>
      <c r="AY55" s="121">
        <f t="shared" si="25"/>
        <v>0</v>
      </c>
      <c r="AZ55" s="121">
        <f t="shared" si="25"/>
        <v>0</v>
      </c>
      <c r="BA55" s="51">
        <f>SUMPRODUCT(F55:AZ55,'Ocenění položek'!$C$54:$AW$54)</f>
        <v>0</v>
      </c>
      <c r="BB55" s="51">
        <f>SUMPRODUCT(F55:AZ55,'Ocenění položek'!$C$55:$AW$55)</f>
        <v>0</v>
      </c>
      <c r="CA55" s="123"/>
    </row>
    <row r="56" spans="1:79" x14ac:dyDescent="0.25">
      <c r="A56" s="7" t="s">
        <v>149</v>
      </c>
      <c r="B56" s="3">
        <v>4</v>
      </c>
      <c r="C56" s="2">
        <v>1</v>
      </c>
      <c r="D56" s="2">
        <v>0</v>
      </c>
      <c r="E56" s="3">
        <f>(B56+(3*B56^0.5*2.8))*D56</f>
        <v>0</v>
      </c>
      <c r="F56" s="121">
        <f>$E56*F$4</f>
        <v>0</v>
      </c>
      <c r="G56" s="121">
        <f t="shared" si="25"/>
        <v>0</v>
      </c>
      <c r="H56" s="121">
        <f t="shared" si="25"/>
        <v>0</v>
      </c>
      <c r="I56" s="121">
        <f t="shared" si="25"/>
        <v>0</v>
      </c>
      <c r="J56" s="121">
        <f t="shared" si="25"/>
        <v>0</v>
      </c>
      <c r="K56" s="121">
        <f t="shared" si="25"/>
        <v>0</v>
      </c>
      <c r="L56" s="121">
        <f t="shared" si="25"/>
        <v>0</v>
      </c>
      <c r="M56" s="121">
        <f t="shared" si="25"/>
        <v>0</v>
      </c>
      <c r="N56" s="121">
        <f t="shared" si="25"/>
        <v>0</v>
      </c>
      <c r="O56" s="121">
        <f t="shared" si="25"/>
        <v>0</v>
      </c>
      <c r="P56" s="121">
        <f t="shared" si="25"/>
        <v>0</v>
      </c>
      <c r="Q56" s="121">
        <f t="shared" si="25"/>
        <v>0</v>
      </c>
      <c r="R56" s="121">
        <f t="shared" si="25"/>
        <v>0</v>
      </c>
      <c r="S56" s="121">
        <f t="shared" si="25"/>
        <v>0</v>
      </c>
      <c r="T56" s="121">
        <f t="shared" si="25"/>
        <v>0</v>
      </c>
      <c r="U56" s="121">
        <f t="shared" si="25"/>
        <v>0</v>
      </c>
      <c r="V56" s="121">
        <f t="shared" si="25"/>
        <v>0</v>
      </c>
      <c r="W56" s="121">
        <f t="shared" si="25"/>
        <v>0</v>
      </c>
      <c r="X56" s="121">
        <f t="shared" si="25"/>
        <v>0</v>
      </c>
      <c r="Y56" s="121">
        <f t="shared" si="25"/>
        <v>0</v>
      </c>
      <c r="Z56" s="121">
        <f t="shared" si="25"/>
        <v>0</v>
      </c>
      <c r="AA56" s="121">
        <f t="shared" si="25"/>
        <v>0</v>
      </c>
      <c r="AB56" s="121">
        <f t="shared" si="25"/>
        <v>0</v>
      </c>
      <c r="AC56" s="121">
        <f t="shared" si="25"/>
        <v>0</v>
      </c>
      <c r="AD56" s="121">
        <f t="shared" si="25"/>
        <v>0</v>
      </c>
      <c r="AE56" s="121">
        <f t="shared" si="25"/>
        <v>0</v>
      </c>
      <c r="AF56" s="121">
        <f t="shared" si="25"/>
        <v>0</v>
      </c>
      <c r="AG56" s="121">
        <f t="shared" si="25"/>
        <v>0</v>
      </c>
      <c r="AH56" s="121">
        <f t="shared" si="25"/>
        <v>0</v>
      </c>
      <c r="AI56" s="121">
        <f t="shared" si="25"/>
        <v>0</v>
      </c>
      <c r="AJ56" s="121">
        <f t="shared" si="25"/>
        <v>0</v>
      </c>
      <c r="AK56" s="121">
        <f t="shared" si="25"/>
        <v>0</v>
      </c>
      <c r="AL56" s="121">
        <f t="shared" si="25"/>
        <v>0</v>
      </c>
      <c r="AM56" s="121">
        <f t="shared" si="25"/>
        <v>0</v>
      </c>
      <c r="AN56" s="121">
        <f t="shared" si="25"/>
        <v>0</v>
      </c>
      <c r="AO56" s="121">
        <f t="shared" si="25"/>
        <v>0</v>
      </c>
      <c r="AP56" s="121">
        <f t="shared" si="25"/>
        <v>0</v>
      </c>
      <c r="AQ56" s="121">
        <f t="shared" si="25"/>
        <v>0</v>
      </c>
      <c r="AR56" s="121">
        <f t="shared" si="25"/>
        <v>0</v>
      </c>
      <c r="AS56" s="121">
        <f t="shared" si="25"/>
        <v>0</v>
      </c>
      <c r="AT56" s="121">
        <f t="shared" si="25"/>
        <v>0</v>
      </c>
      <c r="AU56" s="121">
        <f t="shared" si="25"/>
        <v>0</v>
      </c>
      <c r="AV56" s="121">
        <f t="shared" si="25"/>
        <v>0</v>
      </c>
      <c r="AW56" s="121">
        <f t="shared" si="25"/>
        <v>0</v>
      </c>
      <c r="AX56" s="121">
        <f t="shared" si="25"/>
        <v>0</v>
      </c>
      <c r="AY56" s="121">
        <f t="shared" si="25"/>
        <v>0</v>
      </c>
      <c r="AZ56" s="121">
        <f t="shared" si="25"/>
        <v>0</v>
      </c>
      <c r="BA56" s="51">
        <f>SUMPRODUCT(F56:AZ56,'Ocenění položek'!$C$54:$AW$54)</f>
        <v>0</v>
      </c>
      <c r="BB56" s="51">
        <f>SUMPRODUCT(F56:AZ56,'Ocenění položek'!$C$55:$AW$55)</f>
        <v>0</v>
      </c>
      <c r="CA56" s="123"/>
    </row>
    <row r="57" spans="1:79" x14ac:dyDescent="0.25">
      <c r="A57" s="7" t="s">
        <v>166</v>
      </c>
      <c r="B57" s="3">
        <v>14</v>
      </c>
      <c r="C57" s="2">
        <v>1</v>
      </c>
      <c r="D57" s="2">
        <v>0</v>
      </c>
      <c r="E57" s="3">
        <f t="shared" si="2"/>
        <v>0</v>
      </c>
      <c r="F57" s="121">
        <f>$E57*F$5</f>
        <v>0</v>
      </c>
      <c r="G57" s="121">
        <f t="shared" ref="G57:AZ57" si="26">$E57*G$5</f>
        <v>0</v>
      </c>
      <c r="H57" s="121">
        <f t="shared" si="26"/>
        <v>0</v>
      </c>
      <c r="I57" s="121">
        <f t="shared" si="26"/>
        <v>0</v>
      </c>
      <c r="J57" s="121">
        <f t="shared" si="26"/>
        <v>0</v>
      </c>
      <c r="K57" s="121">
        <f t="shared" si="26"/>
        <v>0</v>
      </c>
      <c r="L57" s="121">
        <f t="shared" si="26"/>
        <v>0</v>
      </c>
      <c r="M57" s="121">
        <f t="shared" si="26"/>
        <v>0</v>
      </c>
      <c r="N57" s="121">
        <f t="shared" si="26"/>
        <v>0</v>
      </c>
      <c r="O57" s="121">
        <f t="shared" si="26"/>
        <v>0</v>
      </c>
      <c r="P57" s="121">
        <f t="shared" si="26"/>
        <v>0</v>
      </c>
      <c r="Q57" s="121">
        <f t="shared" si="26"/>
        <v>0</v>
      </c>
      <c r="R57" s="121">
        <f t="shared" si="26"/>
        <v>0</v>
      </c>
      <c r="S57" s="121">
        <f t="shared" si="26"/>
        <v>0</v>
      </c>
      <c r="T57" s="121">
        <f t="shared" si="26"/>
        <v>0</v>
      </c>
      <c r="U57" s="121">
        <f t="shared" si="26"/>
        <v>0</v>
      </c>
      <c r="V57" s="121">
        <f t="shared" si="26"/>
        <v>0</v>
      </c>
      <c r="W57" s="121">
        <f t="shared" si="26"/>
        <v>0</v>
      </c>
      <c r="X57" s="121">
        <f t="shared" si="26"/>
        <v>0</v>
      </c>
      <c r="Y57" s="121">
        <f t="shared" si="26"/>
        <v>0</v>
      </c>
      <c r="Z57" s="121">
        <f t="shared" si="26"/>
        <v>0</v>
      </c>
      <c r="AA57" s="121">
        <f t="shared" si="26"/>
        <v>0</v>
      </c>
      <c r="AB57" s="121">
        <f t="shared" si="26"/>
        <v>0</v>
      </c>
      <c r="AC57" s="121">
        <f t="shared" si="26"/>
        <v>0</v>
      </c>
      <c r="AD57" s="121">
        <f t="shared" si="26"/>
        <v>0</v>
      </c>
      <c r="AE57" s="121">
        <f t="shared" si="26"/>
        <v>0</v>
      </c>
      <c r="AF57" s="121">
        <f t="shared" si="26"/>
        <v>0</v>
      </c>
      <c r="AG57" s="121">
        <f t="shared" si="26"/>
        <v>0</v>
      </c>
      <c r="AH57" s="121">
        <f t="shared" si="26"/>
        <v>0</v>
      </c>
      <c r="AI57" s="121">
        <f t="shared" si="26"/>
        <v>0</v>
      </c>
      <c r="AJ57" s="121">
        <f t="shared" si="26"/>
        <v>0</v>
      </c>
      <c r="AK57" s="121">
        <f t="shared" si="26"/>
        <v>0</v>
      </c>
      <c r="AL57" s="121">
        <f t="shared" si="26"/>
        <v>0</v>
      </c>
      <c r="AM57" s="121">
        <f t="shared" si="26"/>
        <v>0</v>
      </c>
      <c r="AN57" s="121">
        <f t="shared" si="26"/>
        <v>0</v>
      </c>
      <c r="AO57" s="121">
        <f t="shared" si="26"/>
        <v>0</v>
      </c>
      <c r="AP57" s="121">
        <f t="shared" si="26"/>
        <v>0</v>
      </c>
      <c r="AQ57" s="121">
        <f t="shared" si="26"/>
        <v>0</v>
      </c>
      <c r="AR57" s="121">
        <f t="shared" si="26"/>
        <v>0</v>
      </c>
      <c r="AS57" s="121">
        <f t="shared" si="26"/>
        <v>0</v>
      </c>
      <c r="AT57" s="121">
        <f t="shared" si="26"/>
        <v>0</v>
      </c>
      <c r="AU57" s="121">
        <f t="shared" si="26"/>
        <v>0</v>
      </c>
      <c r="AV57" s="121">
        <f t="shared" si="26"/>
        <v>0</v>
      </c>
      <c r="AW57" s="121">
        <f t="shared" si="26"/>
        <v>0</v>
      </c>
      <c r="AX57" s="121">
        <f t="shared" si="26"/>
        <v>0</v>
      </c>
      <c r="AY57" s="121">
        <f t="shared" si="26"/>
        <v>0</v>
      </c>
      <c r="AZ57" s="121">
        <f t="shared" si="26"/>
        <v>0</v>
      </c>
      <c r="BA57" s="51">
        <f>SUMPRODUCT(F57:AZ57,'Ocenění položek'!$C$54:$AW$54)</f>
        <v>0</v>
      </c>
      <c r="BB57" s="51">
        <f>SUMPRODUCT(F57:AZ57,'Ocenění položek'!$C$55:$AW$55)</f>
        <v>0</v>
      </c>
      <c r="CA57" s="123"/>
    </row>
    <row r="58" spans="1:79" x14ac:dyDescent="0.25">
      <c r="A58" s="7"/>
      <c r="B58" s="3"/>
      <c r="C58" s="2"/>
      <c r="D58" s="2">
        <v>0</v>
      </c>
      <c r="E58" s="3">
        <f t="shared" si="2"/>
        <v>0</v>
      </c>
      <c r="F58" s="121">
        <f t="shared" si="23"/>
        <v>0</v>
      </c>
      <c r="G58" s="121">
        <f t="shared" si="24"/>
        <v>0</v>
      </c>
      <c r="H58" s="121">
        <f t="shared" si="24"/>
        <v>0</v>
      </c>
      <c r="I58" s="121">
        <f t="shared" si="24"/>
        <v>0</v>
      </c>
      <c r="J58" s="121">
        <f t="shared" si="24"/>
        <v>0</v>
      </c>
      <c r="K58" s="121">
        <f t="shared" si="24"/>
        <v>0</v>
      </c>
      <c r="L58" s="121">
        <f t="shared" si="24"/>
        <v>0</v>
      </c>
      <c r="M58" s="121">
        <f t="shared" si="24"/>
        <v>0</v>
      </c>
      <c r="N58" s="121">
        <f t="shared" si="24"/>
        <v>0</v>
      </c>
      <c r="O58" s="121">
        <f t="shared" si="24"/>
        <v>0</v>
      </c>
      <c r="P58" s="121">
        <f t="shared" si="24"/>
        <v>0</v>
      </c>
      <c r="Q58" s="121">
        <f t="shared" si="24"/>
        <v>0</v>
      </c>
      <c r="R58" s="121">
        <f t="shared" si="24"/>
        <v>0</v>
      </c>
      <c r="S58" s="121">
        <f t="shared" si="24"/>
        <v>0</v>
      </c>
      <c r="T58" s="121">
        <f t="shared" si="24"/>
        <v>0</v>
      </c>
      <c r="U58" s="121">
        <f t="shared" si="24"/>
        <v>0</v>
      </c>
      <c r="V58" s="121">
        <f t="shared" si="24"/>
        <v>0</v>
      </c>
      <c r="W58" s="121">
        <f t="shared" si="24"/>
        <v>0</v>
      </c>
      <c r="X58" s="121">
        <f t="shared" si="24"/>
        <v>0</v>
      </c>
      <c r="Y58" s="121">
        <f t="shared" si="24"/>
        <v>0</v>
      </c>
      <c r="Z58" s="121">
        <f t="shared" si="24"/>
        <v>0</v>
      </c>
      <c r="AA58" s="121">
        <f t="shared" si="24"/>
        <v>0</v>
      </c>
      <c r="AB58" s="121">
        <f t="shared" si="24"/>
        <v>0</v>
      </c>
      <c r="AC58" s="121">
        <f t="shared" si="24"/>
        <v>0</v>
      </c>
      <c r="AD58" s="121">
        <f t="shared" si="24"/>
        <v>0</v>
      </c>
      <c r="AE58" s="121">
        <f t="shared" si="24"/>
        <v>0</v>
      </c>
      <c r="AF58" s="121">
        <f t="shared" si="24"/>
        <v>0</v>
      </c>
      <c r="AG58" s="121">
        <f t="shared" si="24"/>
        <v>0</v>
      </c>
      <c r="AH58" s="121">
        <f t="shared" si="24"/>
        <v>0</v>
      </c>
      <c r="AI58" s="121">
        <f t="shared" si="24"/>
        <v>0</v>
      </c>
      <c r="AJ58" s="121">
        <f t="shared" si="24"/>
        <v>0</v>
      </c>
      <c r="AK58" s="121">
        <f t="shared" si="24"/>
        <v>0</v>
      </c>
      <c r="AL58" s="121">
        <f t="shared" si="24"/>
        <v>0</v>
      </c>
      <c r="AM58" s="121">
        <f t="shared" si="24"/>
        <v>0</v>
      </c>
      <c r="AN58" s="121">
        <f t="shared" si="24"/>
        <v>0</v>
      </c>
      <c r="AO58" s="121">
        <f t="shared" si="24"/>
        <v>0</v>
      </c>
      <c r="AP58" s="121">
        <f t="shared" si="24"/>
        <v>0</v>
      </c>
      <c r="AQ58" s="121">
        <f t="shared" si="24"/>
        <v>0</v>
      </c>
      <c r="AR58" s="121">
        <f t="shared" si="24"/>
        <v>0</v>
      </c>
      <c r="AS58" s="121">
        <f t="shared" si="24"/>
        <v>0</v>
      </c>
      <c r="AT58" s="121">
        <f t="shared" si="24"/>
        <v>0</v>
      </c>
      <c r="AU58" s="121">
        <f t="shared" si="24"/>
        <v>0</v>
      </c>
      <c r="AV58" s="121">
        <f t="shared" si="24"/>
        <v>0</v>
      </c>
      <c r="AW58" s="121">
        <f t="shared" si="24"/>
        <v>0</v>
      </c>
      <c r="AX58" s="121">
        <f t="shared" si="24"/>
        <v>0</v>
      </c>
      <c r="AY58" s="121">
        <f t="shared" si="24"/>
        <v>0</v>
      </c>
      <c r="AZ58" s="121">
        <f t="shared" si="24"/>
        <v>0</v>
      </c>
      <c r="BA58" s="51">
        <f>SUMPRODUCT(F58:AZ58,'Ocenění položek'!$C$54:$AW$54)</f>
        <v>0</v>
      </c>
      <c r="BB58" s="51">
        <f>SUMPRODUCT(F58:AZ58,'Ocenění položek'!$C$55:$AW$55)</f>
        <v>0</v>
      </c>
      <c r="CA58" s="123"/>
    </row>
    <row r="59" spans="1:79" x14ac:dyDescent="0.25">
      <c r="A59" s="7"/>
      <c r="B59" s="3"/>
      <c r="C59" s="2"/>
      <c r="D59" s="2">
        <v>0</v>
      </c>
      <c r="E59" s="3">
        <f t="shared" si="2"/>
        <v>0</v>
      </c>
      <c r="F59" s="121">
        <f t="shared" si="23"/>
        <v>0</v>
      </c>
      <c r="G59" s="121">
        <f t="shared" si="24"/>
        <v>0</v>
      </c>
      <c r="H59" s="121">
        <f t="shared" si="24"/>
        <v>0</v>
      </c>
      <c r="I59" s="121">
        <f t="shared" si="24"/>
        <v>0</v>
      </c>
      <c r="J59" s="121">
        <f t="shared" si="24"/>
        <v>0</v>
      </c>
      <c r="K59" s="121">
        <f t="shared" si="24"/>
        <v>0</v>
      </c>
      <c r="L59" s="121">
        <f t="shared" si="24"/>
        <v>0</v>
      </c>
      <c r="M59" s="121">
        <f t="shared" si="24"/>
        <v>0</v>
      </c>
      <c r="N59" s="121">
        <f t="shared" si="24"/>
        <v>0</v>
      </c>
      <c r="O59" s="121">
        <f t="shared" si="24"/>
        <v>0</v>
      </c>
      <c r="P59" s="121">
        <f t="shared" si="24"/>
        <v>0</v>
      </c>
      <c r="Q59" s="121">
        <f t="shared" si="24"/>
        <v>0</v>
      </c>
      <c r="R59" s="121">
        <f t="shared" si="24"/>
        <v>0</v>
      </c>
      <c r="S59" s="121">
        <f t="shared" si="24"/>
        <v>0</v>
      </c>
      <c r="T59" s="121">
        <f t="shared" si="24"/>
        <v>0</v>
      </c>
      <c r="U59" s="121">
        <f t="shared" si="24"/>
        <v>0</v>
      </c>
      <c r="V59" s="121">
        <f t="shared" si="24"/>
        <v>0</v>
      </c>
      <c r="W59" s="121">
        <f t="shared" si="24"/>
        <v>0</v>
      </c>
      <c r="X59" s="121">
        <f t="shared" si="24"/>
        <v>0</v>
      </c>
      <c r="Y59" s="121">
        <f t="shared" si="24"/>
        <v>0</v>
      </c>
      <c r="Z59" s="121">
        <f t="shared" si="24"/>
        <v>0</v>
      </c>
      <c r="AA59" s="121">
        <f t="shared" si="24"/>
        <v>0</v>
      </c>
      <c r="AB59" s="121">
        <f t="shared" si="24"/>
        <v>0</v>
      </c>
      <c r="AC59" s="121">
        <f t="shared" si="24"/>
        <v>0</v>
      </c>
      <c r="AD59" s="121">
        <f t="shared" si="24"/>
        <v>0</v>
      </c>
      <c r="AE59" s="121">
        <f t="shared" si="24"/>
        <v>0</v>
      </c>
      <c r="AF59" s="121">
        <f t="shared" si="24"/>
        <v>0</v>
      </c>
      <c r="AG59" s="121">
        <f t="shared" si="24"/>
        <v>0</v>
      </c>
      <c r="AH59" s="121">
        <f t="shared" si="24"/>
        <v>0</v>
      </c>
      <c r="AI59" s="121">
        <f t="shared" si="24"/>
        <v>0</v>
      </c>
      <c r="AJ59" s="121">
        <f t="shared" si="24"/>
        <v>0</v>
      </c>
      <c r="AK59" s="121">
        <f t="shared" si="24"/>
        <v>0</v>
      </c>
      <c r="AL59" s="121">
        <f t="shared" si="24"/>
        <v>0</v>
      </c>
      <c r="AM59" s="121">
        <f t="shared" si="24"/>
        <v>0</v>
      </c>
      <c r="AN59" s="121">
        <f t="shared" si="24"/>
        <v>0</v>
      </c>
      <c r="AO59" s="121">
        <f t="shared" si="24"/>
        <v>0</v>
      </c>
      <c r="AP59" s="121">
        <f t="shared" si="24"/>
        <v>0</v>
      </c>
      <c r="AQ59" s="121">
        <f t="shared" si="24"/>
        <v>0</v>
      </c>
      <c r="AR59" s="121">
        <f t="shared" si="24"/>
        <v>0</v>
      </c>
      <c r="AS59" s="121">
        <f t="shared" si="24"/>
        <v>0</v>
      </c>
      <c r="AT59" s="121">
        <f t="shared" si="24"/>
        <v>0</v>
      </c>
      <c r="AU59" s="121">
        <f t="shared" ref="G59:AZ62" si="27">$E59*AU$3</f>
        <v>0</v>
      </c>
      <c r="AV59" s="121">
        <f t="shared" si="27"/>
        <v>0</v>
      </c>
      <c r="AW59" s="121">
        <f t="shared" si="27"/>
        <v>0</v>
      </c>
      <c r="AX59" s="121">
        <f t="shared" si="27"/>
        <v>0</v>
      </c>
      <c r="AY59" s="121">
        <f t="shared" si="27"/>
        <v>0</v>
      </c>
      <c r="AZ59" s="121">
        <f t="shared" si="27"/>
        <v>0</v>
      </c>
      <c r="BA59" s="51">
        <f>SUMPRODUCT(F59:AZ59,'Ocenění položek'!$C$54:$AW$54)</f>
        <v>0</v>
      </c>
      <c r="BB59" s="51">
        <f>SUMPRODUCT(F59:AZ59,'Ocenění položek'!$C$55:$AW$55)</f>
        <v>0</v>
      </c>
      <c r="CA59" s="123"/>
    </row>
    <row r="60" spans="1:79" x14ac:dyDescent="0.25">
      <c r="A60" s="7"/>
      <c r="B60" s="3"/>
      <c r="C60" s="2"/>
      <c r="D60" s="2">
        <v>0</v>
      </c>
      <c r="E60" s="3">
        <f t="shared" si="2"/>
        <v>0</v>
      </c>
      <c r="F60" s="121">
        <f t="shared" si="23"/>
        <v>0</v>
      </c>
      <c r="G60" s="121">
        <f t="shared" si="27"/>
        <v>0</v>
      </c>
      <c r="H60" s="121">
        <f t="shared" si="27"/>
        <v>0</v>
      </c>
      <c r="I60" s="121">
        <f t="shared" si="27"/>
        <v>0</v>
      </c>
      <c r="J60" s="121">
        <f t="shared" si="27"/>
        <v>0</v>
      </c>
      <c r="K60" s="121">
        <f t="shared" si="27"/>
        <v>0</v>
      </c>
      <c r="L60" s="121">
        <f t="shared" si="27"/>
        <v>0</v>
      </c>
      <c r="M60" s="121">
        <f t="shared" si="27"/>
        <v>0</v>
      </c>
      <c r="N60" s="121">
        <f t="shared" si="27"/>
        <v>0</v>
      </c>
      <c r="O60" s="121">
        <f t="shared" si="27"/>
        <v>0</v>
      </c>
      <c r="P60" s="121">
        <f t="shared" si="27"/>
        <v>0</v>
      </c>
      <c r="Q60" s="121">
        <f t="shared" si="27"/>
        <v>0</v>
      </c>
      <c r="R60" s="121">
        <f t="shared" si="27"/>
        <v>0</v>
      </c>
      <c r="S60" s="121">
        <f t="shared" si="27"/>
        <v>0</v>
      </c>
      <c r="T60" s="121">
        <f t="shared" si="27"/>
        <v>0</v>
      </c>
      <c r="U60" s="121">
        <f t="shared" si="27"/>
        <v>0</v>
      </c>
      <c r="V60" s="121">
        <f t="shared" si="27"/>
        <v>0</v>
      </c>
      <c r="W60" s="121">
        <f t="shared" si="27"/>
        <v>0</v>
      </c>
      <c r="X60" s="121">
        <f t="shared" si="27"/>
        <v>0</v>
      </c>
      <c r="Y60" s="121">
        <f t="shared" si="27"/>
        <v>0</v>
      </c>
      <c r="Z60" s="121">
        <f t="shared" si="27"/>
        <v>0</v>
      </c>
      <c r="AA60" s="121">
        <f t="shared" si="27"/>
        <v>0</v>
      </c>
      <c r="AB60" s="121">
        <f t="shared" si="27"/>
        <v>0</v>
      </c>
      <c r="AC60" s="121">
        <f t="shared" si="27"/>
        <v>0</v>
      </c>
      <c r="AD60" s="121">
        <f t="shared" si="27"/>
        <v>0</v>
      </c>
      <c r="AE60" s="121">
        <f t="shared" si="27"/>
        <v>0</v>
      </c>
      <c r="AF60" s="121">
        <f t="shared" si="27"/>
        <v>0</v>
      </c>
      <c r="AG60" s="121">
        <f t="shared" si="27"/>
        <v>0</v>
      </c>
      <c r="AH60" s="121">
        <f t="shared" si="27"/>
        <v>0</v>
      </c>
      <c r="AI60" s="121">
        <f t="shared" si="27"/>
        <v>0</v>
      </c>
      <c r="AJ60" s="121">
        <f t="shared" si="27"/>
        <v>0</v>
      </c>
      <c r="AK60" s="121">
        <f t="shared" si="27"/>
        <v>0</v>
      </c>
      <c r="AL60" s="121">
        <f t="shared" si="27"/>
        <v>0</v>
      </c>
      <c r="AM60" s="121">
        <f t="shared" si="27"/>
        <v>0</v>
      </c>
      <c r="AN60" s="121">
        <f t="shared" si="27"/>
        <v>0</v>
      </c>
      <c r="AO60" s="121">
        <f t="shared" si="27"/>
        <v>0</v>
      </c>
      <c r="AP60" s="121">
        <f t="shared" si="27"/>
        <v>0</v>
      </c>
      <c r="AQ60" s="121">
        <f t="shared" si="27"/>
        <v>0</v>
      </c>
      <c r="AR60" s="121">
        <f t="shared" si="27"/>
        <v>0</v>
      </c>
      <c r="AS60" s="121">
        <f t="shared" si="27"/>
        <v>0</v>
      </c>
      <c r="AT60" s="121">
        <f t="shared" si="27"/>
        <v>0</v>
      </c>
      <c r="AU60" s="121">
        <f t="shared" si="27"/>
        <v>0</v>
      </c>
      <c r="AV60" s="121">
        <f t="shared" si="27"/>
        <v>0</v>
      </c>
      <c r="AW60" s="121">
        <f t="shared" si="27"/>
        <v>0</v>
      </c>
      <c r="AX60" s="121">
        <f t="shared" si="27"/>
        <v>0</v>
      </c>
      <c r="AY60" s="121">
        <f t="shared" si="27"/>
        <v>0</v>
      </c>
      <c r="AZ60" s="121">
        <f t="shared" si="27"/>
        <v>0</v>
      </c>
      <c r="BA60" s="51">
        <f>SUMPRODUCT(F60:AZ60,'Ocenění položek'!$C$54:$AW$54)</f>
        <v>0</v>
      </c>
      <c r="BB60" s="51">
        <f>SUMPRODUCT(F60:AZ60,'Ocenění položek'!$C$55:$AW$55)</f>
        <v>0</v>
      </c>
      <c r="CA60" s="123"/>
    </row>
    <row r="61" spans="1:79" x14ac:dyDescent="0.25">
      <c r="A61" s="7"/>
      <c r="B61" s="3"/>
      <c r="C61" s="2"/>
      <c r="D61" s="2">
        <v>0</v>
      </c>
      <c r="E61" s="3">
        <f t="shared" si="2"/>
        <v>0</v>
      </c>
      <c r="F61" s="121">
        <f t="shared" si="23"/>
        <v>0</v>
      </c>
      <c r="G61" s="121">
        <f t="shared" si="27"/>
        <v>0</v>
      </c>
      <c r="H61" s="121">
        <f t="shared" si="27"/>
        <v>0</v>
      </c>
      <c r="I61" s="121">
        <f t="shared" si="27"/>
        <v>0</v>
      </c>
      <c r="J61" s="121">
        <f t="shared" si="27"/>
        <v>0</v>
      </c>
      <c r="K61" s="121">
        <f t="shared" si="27"/>
        <v>0</v>
      </c>
      <c r="L61" s="121">
        <f t="shared" si="27"/>
        <v>0</v>
      </c>
      <c r="M61" s="121">
        <f t="shared" si="27"/>
        <v>0</v>
      </c>
      <c r="N61" s="121">
        <f t="shared" si="27"/>
        <v>0</v>
      </c>
      <c r="O61" s="121">
        <f t="shared" si="27"/>
        <v>0</v>
      </c>
      <c r="P61" s="121">
        <f t="shared" si="27"/>
        <v>0</v>
      </c>
      <c r="Q61" s="121">
        <f t="shared" si="27"/>
        <v>0</v>
      </c>
      <c r="R61" s="121">
        <f t="shared" si="27"/>
        <v>0</v>
      </c>
      <c r="S61" s="121">
        <f t="shared" si="27"/>
        <v>0</v>
      </c>
      <c r="T61" s="121">
        <f t="shared" si="27"/>
        <v>0</v>
      </c>
      <c r="U61" s="121">
        <f t="shared" si="27"/>
        <v>0</v>
      </c>
      <c r="V61" s="121">
        <f t="shared" si="27"/>
        <v>0</v>
      </c>
      <c r="W61" s="121">
        <f t="shared" si="27"/>
        <v>0</v>
      </c>
      <c r="X61" s="121">
        <f t="shared" si="27"/>
        <v>0</v>
      </c>
      <c r="Y61" s="121">
        <f t="shared" si="27"/>
        <v>0</v>
      </c>
      <c r="Z61" s="121">
        <f t="shared" si="27"/>
        <v>0</v>
      </c>
      <c r="AA61" s="121">
        <f t="shared" si="27"/>
        <v>0</v>
      </c>
      <c r="AB61" s="121">
        <f t="shared" si="27"/>
        <v>0</v>
      </c>
      <c r="AC61" s="121">
        <f t="shared" si="27"/>
        <v>0</v>
      </c>
      <c r="AD61" s="121">
        <f t="shared" si="27"/>
        <v>0</v>
      </c>
      <c r="AE61" s="121">
        <f t="shared" si="27"/>
        <v>0</v>
      </c>
      <c r="AF61" s="121">
        <f t="shared" si="27"/>
        <v>0</v>
      </c>
      <c r="AG61" s="121">
        <f t="shared" si="27"/>
        <v>0</v>
      </c>
      <c r="AH61" s="121">
        <f t="shared" si="27"/>
        <v>0</v>
      </c>
      <c r="AI61" s="121">
        <f t="shared" si="27"/>
        <v>0</v>
      </c>
      <c r="AJ61" s="121">
        <f t="shared" si="27"/>
        <v>0</v>
      </c>
      <c r="AK61" s="121">
        <f t="shared" si="27"/>
        <v>0</v>
      </c>
      <c r="AL61" s="121">
        <f t="shared" si="27"/>
        <v>0</v>
      </c>
      <c r="AM61" s="121">
        <f t="shared" si="27"/>
        <v>0</v>
      </c>
      <c r="AN61" s="121">
        <f t="shared" si="27"/>
        <v>0</v>
      </c>
      <c r="AO61" s="121">
        <f t="shared" si="27"/>
        <v>0</v>
      </c>
      <c r="AP61" s="121">
        <f t="shared" si="27"/>
        <v>0</v>
      </c>
      <c r="AQ61" s="121">
        <f t="shared" si="27"/>
        <v>0</v>
      </c>
      <c r="AR61" s="121">
        <f t="shared" si="27"/>
        <v>0</v>
      </c>
      <c r="AS61" s="121">
        <f t="shared" si="27"/>
        <v>0</v>
      </c>
      <c r="AT61" s="121">
        <f t="shared" si="27"/>
        <v>0</v>
      </c>
      <c r="AU61" s="121">
        <f t="shared" si="27"/>
        <v>0</v>
      </c>
      <c r="AV61" s="121">
        <f t="shared" si="27"/>
        <v>0</v>
      </c>
      <c r="AW61" s="121">
        <f t="shared" si="27"/>
        <v>0</v>
      </c>
      <c r="AX61" s="121">
        <f t="shared" si="27"/>
        <v>0</v>
      </c>
      <c r="AY61" s="121">
        <f t="shared" si="27"/>
        <v>0</v>
      </c>
      <c r="AZ61" s="121">
        <f t="shared" si="27"/>
        <v>0</v>
      </c>
      <c r="BA61" s="51">
        <f>SUMPRODUCT(F61:AZ61,'Ocenění položek'!$C$54:$AW$54)</f>
        <v>0</v>
      </c>
      <c r="BB61" s="51">
        <f>SUMPRODUCT(F61:AZ61,'Ocenění položek'!$C$55:$AW$55)</f>
        <v>0</v>
      </c>
      <c r="CA61" s="123"/>
    </row>
    <row r="62" spans="1:79" ht="15.75" thickBot="1" x14ac:dyDescent="0.3">
      <c r="A62" s="8"/>
      <c r="B62" s="9"/>
      <c r="C62" s="10"/>
      <c r="D62" s="10">
        <v>0</v>
      </c>
      <c r="E62" s="9">
        <f t="shared" si="2"/>
        <v>0</v>
      </c>
      <c r="F62" s="131">
        <f t="shared" si="23"/>
        <v>0</v>
      </c>
      <c r="G62" s="131">
        <f t="shared" si="27"/>
        <v>0</v>
      </c>
      <c r="H62" s="131">
        <f t="shared" si="27"/>
        <v>0</v>
      </c>
      <c r="I62" s="131">
        <f t="shared" si="27"/>
        <v>0</v>
      </c>
      <c r="J62" s="131">
        <f t="shared" si="27"/>
        <v>0</v>
      </c>
      <c r="K62" s="131">
        <f t="shared" si="27"/>
        <v>0</v>
      </c>
      <c r="L62" s="131">
        <f t="shared" si="27"/>
        <v>0</v>
      </c>
      <c r="M62" s="131">
        <f t="shared" si="27"/>
        <v>0</v>
      </c>
      <c r="N62" s="131">
        <f t="shared" si="27"/>
        <v>0</v>
      </c>
      <c r="O62" s="131">
        <f t="shared" si="27"/>
        <v>0</v>
      </c>
      <c r="P62" s="131">
        <f t="shared" si="27"/>
        <v>0</v>
      </c>
      <c r="Q62" s="131">
        <f t="shared" si="27"/>
        <v>0</v>
      </c>
      <c r="R62" s="131">
        <f t="shared" si="27"/>
        <v>0</v>
      </c>
      <c r="S62" s="131">
        <f t="shared" si="27"/>
        <v>0</v>
      </c>
      <c r="T62" s="131">
        <f t="shared" si="27"/>
        <v>0</v>
      </c>
      <c r="U62" s="131">
        <f t="shared" si="27"/>
        <v>0</v>
      </c>
      <c r="V62" s="131">
        <f t="shared" si="27"/>
        <v>0</v>
      </c>
      <c r="W62" s="131">
        <f t="shared" si="27"/>
        <v>0</v>
      </c>
      <c r="X62" s="131">
        <f t="shared" si="27"/>
        <v>0</v>
      </c>
      <c r="Y62" s="131">
        <f t="shared" si="27"/>
        <v>0</v>
      </c>
      <c r="Z62" s="131">
        <f t="shared" si="27"/>
        <v>0</v>
      </c>
      <c r="AA62" s="131">
        <f t="shared" si="27"/>
        <v>0</v>
      </c>
      <c r="AB62" s="131">
        <f t="shared" si="27"/>
        <v>0</v>
      </c>
      <c r="AC62" s="131">
        <f t="shared" si="27"/>
        <v>0</v>
      </c>
      <c r="AD62" s="131">
        <f t="shared" si="27"/>
        <v>0</v>
      </c>
      <c r="AE62" s="131">
        <f t="shared" si="27"/>
        <v>0</v>
      </c>
      <c r="AF62" s="131">
        <f t="shared" si="27"/>
        <v>0</v>
      </c>
      <c r="AG62" s="131">
        <f t="shared" si="27"/>
        <v>0</v>
      </c>
      <c r="AH62" s="131">
        <f t="shared" si="27"/>
        <v>0</v>
      </c>
      <c r="AI62" s="131">
        <f t="shared" si="27"/>
        <v>0</v>
      </c>
      <c r="AJ62" s="131">
        <f t="shared" si="27"/>
        <v>0</v>
      </c>
      <c r="AK62" s="131">
        <f t="shared" si="27"/>
        <v>0</v>
      </c>
      <c r="AL62" s="131">
        <f t="shared" si="27"/>
        <v>0</v>
      </c>
      <c r="AM62" s="131">
        <f t="shared" si="27"/>
        <v>0</v>
      </c>
      <c r="AN62" s="131">
        <f t="shared" si="27"/>
        <v>0</v>
      </c>
      <c r="AO62" s="131">
        <f t="shared" si="27"/>
        <v>0</v>
      </c>
      <c r="AP62" s="131">
        <f t="shared" si="27"/>
        <v>0</v>
      </c>
      <c r="AQ62" s="131">
        <f t="shared" si="27"/>
        <v>0</v>
      </c>
      <c r="AR62" s="131">
        <f t="shared" si="27"/>
        <v>0</v>
      </c>
      <c r="AS62" s="131">
        <f t="shared" si="27"/>
        <v>0</v>
      </c>
      <c r="AT62" s="131">
        <f t="shared" si="27"/>
        <v>0</v>
      </c>
      <c r="AU62" s="131">
        <f t="shared" si="27"/>
        <v>0</v>
      </c>
      <c r="AV62" s="131">
        <f t="shared" si="27"/>
        <v>0</v>
      </c>
      <c r="AW62" s="131">
        <f t="shared" si="27"/>
        <v>0</v>
      </c>
      <c r="AX62" s="131">
        <f t="shared" si="27"/>
        <v>0</v>
      </c>
      <c r="AY62" s="131">
        <f t="shared" si="27"/>
        <v>0</v>
      </c>
      <c r="AZ62" s="131">
        <f t="shared" si="27"/>
        <v>0</v>
      </c>
      <c r="BA62" s="132">
        <f>SUMPRODUCT(F62:AZ62,'Ocenění položek'!$C$54:$AW$54)</f>
        <v>0</v>
      </c>
      <c r="BB62" s="132">
        <f>SUMPRODUCT(F62:AZ62,'Ocenění položek'!$C$55:$AW$55)</f>
        <v>0</v>
      </c>
      <c r="CA62" s="123"/>
    </row>
    <row r="63" spans="1:79" x14ac:dyDescent="0.25">
      <c r="CA63" s="133"/>
    </row>
    <row r="64" spans="1:79" x14ac:dyDescent="0.25">
      <c r="CA64" s="134"/>
    </row>
    <row r="65" spans="79:79" x14ac:dyDescent="0.25">
      <c r="CA65" s="135"/>
    </row>
  </sheetData>
  <sheetProtection algorithmName="SHA-512" hashValue="bkScQKC/NIQJEPbtHGjP0ctYkMBXW+jxfXVBoXalZeK96V2lXwtcipYWUJfiOSrYii+pn1YSFwh1SKWCs3iJRQ==" saltValue="/ROvKQivzLnr67e592ZCcw==" spinCount="100000" sheet="1" objects="1" scenarios="1" selectLockedCells="1"/>
  <autoFilter ref="A2:BB62" xr:uid="{3C2B74A7-B559-436B-90D0-3A71493C2658}"/>
  <mergeCells count="1">
    <mergeCell ref="A1:B1"/>
  </mergeCells>
  <conditionalFormatting sqref="B7:C62 E7:E62">
    <cfRule type="expression" dxfId="13" priority="4">
      <formula>AND(#REF!&gt;0)</formula>
    </cfRule>
  </conditionalFormatting>
  <conditionalFormatting sqref="A7:A62">
    <cfRule type="expression" dxfId="12" priority="3">
      <formula>AND($D7=0)</formula>
    </cfRule>
  </conditionalFormatting>
  <pageMargins left="0.7" right="0.7" top="0.78740157499999996" bottom="0.78740157499999996" header="0.3" footer="0.3"/>
  <ignoredErrors>
    <ignoredError sqref="F20:AZ6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J72"/>
  <sheetViews>
    <sheetView workbookViewId="0">
      <pane xSplit="5" ySplit="6" topLeftCell="F3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5" x14ac:dyDescent="0.25"/>
  <cols>
    <col min="1" max="1" width="26" style="35" customWidth="1"/>
    <col min="2" max="3" width="10.28515625" style="35" customWidth="1"/>
    <col min="4" max="4" width="9.140625" style="35"/>
    <col min="5" max="5" width="14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167</v>
      </c>
      <c r="B1" s="98"/>
      <c r="C1" s="99"/>
      <c r="D1" s="1"/>
      <c r="E1" s="100">
        <f>BA1</f>
        <v>0</v>
      </c>
      <c r="F1" s="27" t="s">
        <v>99</v>
      </c>
      <c r="BA1" s="100">
        <f>SUM(BA7:BA69)</f>
        <v>0</v>
      </c>
      <c r="BB1" s="100">
        <f>SUM(BB7:BB69)</f>
        <v>2645.4923803705883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168</v>
      </c>
      <c r="B7" s="15">
        <v>120</v>
      </c>
      <c r="C7" s="16">
        <v>1</v>
      </c>
      <c r="D7" s="16">
        <v>0</v>
      </c>
      <c r="E7" s="15">
        <f>(B7+(4*B7^0.5*2.8))*D7</f>
        <v>0</v>
      </c>
      <c r="F7" s="121">
        <f t="shared" ref="F7:U9" si="0">$E7*F$3</f>
        <v>0</v>
      </c>
      <c r="G7" s="121">
        <f t="shared" si="0"/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0</v>
      </c>
      <c r="U7" s="121">
        <f t="shared" si="0"/>
        <v>0</v>
      </c>
      <c r="V7" s="121">
        <f t="shared" ref="G7:AZ13" si="1">$E7*V$3</f>
        <v>0</v>
      </c>
      <c r="W7" s="121">
        <f t="shared" si="1"/>
        <v>0</v>
      </c>
      <c r="X7" s="121">
        <f t="shared" si="1"/>
        <v>0</v>
      </c>
      <c r="Y7" s="121">
        <f t="shared" si="1"/>
        <v>0</v>
      </c>
      <c r="Z7" s="121">
        <f t="shared" si="1"/>
        <v>0</v>
      </c>
      <c r="AA7" s="121">
        <f t="shared" si="1"/>
        <v>0</v>
      </c>
      <c r="AB7" s="121">
        <f t="shared" si="1"/>
        <v>0</v>
      </c>
      <c r="AC7" s="121">
        <f t="shared" si="1"/>
        <v>0</v>
      </c>
      <c r="AD7" s="121">
        <f t="shared" si="1"/>
        <v>0</v>
      </c>
      <c r="AE7" s="121">
        <f t="shared" si="1"/>
        <v>0</v>
      </c>
      <c r="AF7" s="121">
        <f t="shared" si="1"/>
        <v>0</v>
      </c>
      <c r="AG7" s="121">
        <f t="shared" si="1"/>
        <v>0</v>
      </c>
      <c r="AH7" s="121">
        <f t="shared" si="1"/>
        <v>0</v>
      </c>
      <c r="AI7" s="121">
        <f t="shared" si="1"/>
        <v>0</v>
      </c>
      <c r="AJ7" s="121">
        <f t="shared" si="1"/>
        <v>0</v>
      </c>
      <c r="AK7" s="121">
        <f t="shared" si="1"/>
        <v>0</v>
      </c>
      <c r="AL7" s="121">
        <f t="shared" si="1"/>
        <v>0</v>
      </c>
      <c r="AM7" s="121">
        <f t="shared" si="1"/>
        <v>0</v>
      </c>
      <c r="AN7" s="121">
        <f t="shared" si="1"/>
        <v>0</v>
      </c>
      <c r="AO7" s="121">
        <f t="shared" si="1"/>
        <v>0</v>
      </c>
      <c r="AP7" s="121">
        <f t="shared" si="1"/>
        <v>0</v>
      </c>
      <c r="AQ7" s="121">
        <f t="shared" si="1"/>
        <v>0</v>
      </c>
      <c r="AR7" s="121">
        <f t="shared" si="1"/>
        <v>0</v>
      </c>
      <c r="AS7" s="121">
        <f t="shared" si="1"/>
        <v>0</v>
      </c>
      <c r="AT7" s="121">
        <f t="shared" si="1"/>
        <v>0</v>
      </c>
      <c r="AU7" s="121">
        <f t="shared" si="1"/>
        <v>0</v>
      </c>
      <c r="AV7" s="121">
        <f t="shared" si="1"/>
        <v>0</v>
      </c>
      <c r="AW7" s="121">
        <f t="shared" si="1"/>
        <v>0</v>
      </c>
      <c r="AX7" s="121">
        <f t="shared" si="1"/>
        <v>0</v>
      </c>
      <c r="AY7" s="121">
        <f t="shared" si="1"/>
        <v>0</v>
      </c>
      <c r="AZ7" s="121">
        <f t="shared" si="1"/>
        <v>0</v>
      </c>
      <c r="BA7" s="122">
        <f>SUMPRODUCT(F7:AZ7,'Ocenění položek'!$C$54:$AW$54)</f>
        <v>0</v>
      </c>
      <c r="BB7" s="122">
        <f>SUMPRODUCT(F7:AZ7,'Ocenění položek'!$C$55:$AW$55)</f>
        <v>0</v>
      </c>
      <c r="CA7" s="123"/>
    </row>
    <row r="8" spans="1:88" ht="30" x14ac:dyDescent="0.25">
      <c r="A8" s="6" t="s">
        <v>169</v>
      </c>
      <c r="B8" s="3">
        <v>4</v>
      </c>
      <c r="C8" s="2">
        <v>1</v>
      </c>
      <c r="D8" s="2">
        <v>0</v>
      </c>
      <c r="E8" s="3">
        <f t="shared" ref="E8:E68" si="2">(B8+(4*B8^0.5*2.8))*D8</f>
        <v>0</v>
      </c>
      <c r="F8" s="121">
        <f>$E8*F$4</f>
        <v>0</v>
      </c>
      <c r="G8" s="121">
        <f t="shared" ref="G8:AZ8" si="3">$E8*G$4</f>
        <v>0</v>
      </c>
      <c r="H8" s="121">
        <f t="shared" si="3"/>
        <v>0</v>
      </c>
      <c r="I8" s="121">
        <f t="shared" si="3"/>
        <v>0</v>
      </c>
      <c r="J8" s="121">
        <f t="shared" si="3"/>
        <v>0</v>
      </c>
      <c r="K8" s="121">
        <f t="shared" si="3"/>
        <v>0</v>
      </c>
      <c r="L8" s="121">
        <f t="shared" si="3"/>
        <v>0</v>
      </c>
      <c r="M8" s="121">
        <f t="shared" si="3"/>
        <v>0</v>
      </c>
      <c r="N8" s="121">
        <f t="shared" si="3"/>
        <v>0</v>
      </c>
      <c r="O8" s="121">
        <f t="shared" si="3"/>
        <v>0</v>
      </c>
      <c r="P8" s="121">
        <f t="shared" si="3"/>
        <v>0</v>
      </c>
      <c r="Q8" s="121">
        <f t="shared" si="3"/>
        <v>0</v>
      </c>
      <c r="R8" s="121">
        <f t="shared" si="3"/>
        <v>0</v>
      </c>
      <c r="S8" s="121">
        <f t="shared" si="3"/>
        <v>0</v>
      </c>
      <c r="T8" s="121">
        <f t="shared" si="3"/>
        <v>0</v>
      </c>
      <c r="U8" s="121">
        <f t="shared" si="3"/>
        <v>0</v>
      </c>
      <c r="V8" s="121">
        <f t="shared" si="3"/>
        <v>0</v>
      </c>
      <c r="W8" s="121">
        <f t="shared" si="3"/>
        <v>0</v>
      </c>
      <c r="X8" s="121">
        <f t="shared" si="3"/>
        <v>0</v>
      </c>
      <c r="Y8" s="121">
        <f t="shared" si="3"/>
        <v>0</v>
      </c>
      <c r="Z8" s="121">
        <f t="shared" si="3"/>
        <v>0</v>
      </c>
      <c r="AA8" s="121">
        <f t="shared" si="3"/>
        <v>0</v>
      </c>
      <c r="AB8" s="121">
        <f t="shared" si="3"/>
        <v>0</v>
      </c>
      <c r="AC8" s="121">
        <f t="shared" si="3"/>
        <v>0</v>
      </c>
      <c r="AD8" s="121">
        <f t="shared" si="3"/>
        <v>0</v>
      </c>
      <c r="AE8" s="121">
        <f t="shared" si="3"/>
        <v>0</v>
      </c>
      <c r="AF8" s="121">
        <f t="shared" si="3"/>
        <v>0</v>
      </c>
      <c r="AG8" s="121">
        <f t="shared" si="3"/>
        <v>0</v>
      </c>
      <c r="AH8" s="121">
        <f t="shared" si="3"/>
        <v>0</v>
      </c>
      <c r="AI8" s="121">
        <f t="shared" si="3"/>
        <v>0</v>
      </c>
      <c r="AJ8" s="121">
        <f t="shared" si="3"/>
        <v>0</v>
      </c>
      <c r="AK8" s="121">
        <f t="shared" si="3"/>
        <v>0</v>
      </c>
      <c r="AL8" s="121">
        <f t="shared" si="3"/>
        <v>0</v>
      </c>
      <c r="AM8" s="121">
        <f t="shared" si="3"/>
        <v>0</v>
      </c>
      <c r="AN8" s="121">
        <f t="shared" si="3"/>
        <v>0</v>
      </c>
      <c r="AO8" s="121">
        <f t="shared" si="3"/>
        <v>0</v>
      </c>
      <c r="AP8" s="121">
        <f t="shared" si="3"/>
        <v>0</v>
      </c>
      <c r="AQ8" s="121">
        <f t="shared" si="3"/>
        <v>0</v>
      </c>
      <c r="AR8" s="121">
        <f t="shared" si="3"/>
        <v>0</v>
      </c>
      <c r="AS8" s="121">
        <f t="shared" si="3"/>
        <v>0</v>
      </c>
      <c r="AT8" s="121">
        <f t="shared" si="3"/>
        <v>0</v>
      </c>
      <c r="AU8" s="121">
        <f t="shared" si="3"/>
        <v>0</v>
      </c>
      <c r="AV8" s="121">
        <f t="shared" si="3"/>
        <v>0</v>
      </c>
      <c r="AW8" s="121">
        <f t="shared" si="3"/>
        <v>0</v>
      </c>
      <c r="AX8" s="121">
        <f t="shared" si="3"/>
        <v>0</v>
      </c>
      <c r="AY8" s="121">
        <f t="shared" si="3"/>
        <v>0</v>
      </c>
      <c r="AZ8" s="121">
        <f t="shared" si="3"/>
        <v>0</v>
      </c>
      <c r="BA8" s="51">
        <f>SUMPRODUCT(F8:AZ8,'Ocenění položek'!$C$54:$AW$54)</f>
        <v>0</v>
      </c>
      <c r="BB8" s="51">
        <f>SUMPRODUCT(F8:AZ8,'Ocenění položek'!$C$55:$AW$55)</f>
        <v>0</v>
      </c>
      <c r="CA8" s="123"/>
    </row>
    <row r="9" spans="1:88" x14ac:dyDescent="0.25">
      <c r="A9" s="6" t="s">
        <v>170</v>
      </c>
      <c r="B9" s="3">
        <v>75</v>
      </c>
      <c r="C9" s="2">
        <v>1</v>
      </c>
      <c r="D9" s="2">
        <v>0</v>
      </c>
      <c r="E9" s="3">
        <f t="shared" si="2"/>
        <v>0</v>
      </c>
      <c r="F9" s="121">
        <f t="shared" si="0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21">
        <f t="shared" si="1"/>
        <v>0</v>
      </c>
      <c r="N9" s="121">
        <f t="shared" si="1"/>
        <v>0</v>
      </c>
      <c r="O9" s="121">
        <f t="shared" si="1"/>
        <v>0</v>
      </c>
      <c r="P9" s="121">
        <f t="shared" si="1"/>
        <v>0</v>
      </c>
      <c r="Q9" s="121">
        <f t="shared" si="1"/>
        <v>0</v>
      </c>
      <c r="R9" s="121">
        <f t="shared" si="1"/>
        <v>0</v>
      </c>
      <c r="S9" s="121">
        <f t="shared" si="1"/>
        <v>0</v>
      </c>
      <c r="T9" s="121">
        <f t="shared" si="1"/>
        <v>0</v>
      </c>
      <c r="U9" s="121">
        <f t="shared" si="1"/>
        <v>0</v>
      </c>
      <c r="V9" s="121">
        <f t="shared" si="1"/>
        <v>0</v>
      </c>
      <c r="W9" s="121">
        <f t="shared" si="1"/>
        <v>0</v>
      </c>
      <c r="X9" s="121">
        <f t="shared" si="1"/>
        <v>0</v>
      </c>
      <c r="Y9" s="121">
        <f t="shared" si="1"/>
        <v>0</v>
      </c>
      <c r="Z9" s="121">
        <f t="shared" si="1"/>
        <v>0</v>
      </c>
      <c r="AA9" s="121">
        <f t="shared" si="1"/>
        <v>0</v>
      </c>
      <c r="AB9" s="121">
        <f t="shared" si="1"/>
        <v>0</v>
      </c>
      <c r="AC9" s="121">
        <f t="shared" si="1"/>
        <v>0</v>
      </c>
      <c r="AD9" s="121">
        <f t="shared" si="1"/>
        <v>0</v>
      </c>
      <c r="AE9" s="121">
        <f t="shared" si="1"/>
        <v>0</v>
      </c>
      <c r="AF9" s="121">
        <f t="shared" si="1"/>
        <v>0</v>
      </c>
      <c r="AG9" s="121">
        <f t="shared" si="1"/>
        <v>0</v>
      </c>
      <c r="AH9" s="121">
        <f t="shared" si="1"/>
        <v>0</v>
      </c>
      <c r="AI9" s="121">
        <f t="shared" si="1"/>
        <v>0</v>
      </c>
      <c r="AJ9" s="121">
        <f t="shared" si="1"/>
        <v>0</v>
      </c>
      <c r="AK9" s="121">
        <f t="shared" si="1"/>
        <v>0</v>
      </c>
      <c r="AL9" s="121">
        <f t="shared" si="1"/>
        <v>0</v>
      </c>
      <c r="AM9" s="121">
        <f t="shared" si="1"/>
        <v>0</v>
      </c>
      <c r="AN9" s="121">
        <f t="shared" si="1"/>
        <v>0</v>
      </c>
      <c r="AO9" s="121">
        <f t="shared" si="1"/>
        <v>0</v>
      </c>
      <c r="AP9" s="121">
        <f t="shared" si="1"/>
        <v>0</v>
      </c>
      <c r="AQ9" s="121">
        <f t="shared" si="1"/>
        <v>0</v>
      </c>
      <c r="AR9" s="121">
        <f t="shared" si="1"/>
        <v>0</v>
      </c>
      <c r="AS9" s="121">
        <f t="shared" si="1"/>
        <v>0</v>
      </c>
      <c r="AT9" s="121">
        <f t="shared" si="1"/>
        <v>0</v>
      </c>
      <c r="AU9" s="121">
        <f t="shared" si="1"/>
        <v>0</v>
      </c>
      <c r="AV9" s="121">
        <f t="shared" si="1"/>
        <v>0</v>
      </c>
      <c r="AW9" s="121">
        <f t="shared" si="1"/>
        <v>0</v>
      </c>
      <c r="AX9" s="121">
        <f t="shared" si="1"/>
        <v>0</v>
      </c>
      <c r="AY9" s="121">
        <f t="shared" si="1"/>
        <v>0</v>
      </c>
      <c r="AZ9" s="121">
        <f t="shared" si="1"/>
        <v>0</v>
      </c>
      <c r="BA9" s="51">
        <f>SUMPRODUCT(F9:AZ9,'Ocenění položek'!$C$54:$AW$54)</f>
        <v>0</v>
      </c>
      <c r="BB9" s="51">
        <f>SUMPRODUCT(F9:AZ9,'Ocenění položek'!$C$55:$AW$55)</f>
        <v>0</v>
      </c>
      <c r="CA9" s="123"/>
    </row>
    <row r="10" spans="1:88" x14ac:dyDescent="0.25">
      <c r="A10" s="7" t="s">
        <v>171</v>
      </c>
      <c r="B10" s="3">
        <v>12</v>
      </c>
      <c r="C10" s="2">
        <v>1</v>
      </c>
      <c r="D10" s="2">
        <v>0</v>
      </c>
      <c r="E10" s="3">
        <f t="shared" si="2"/>
        <v>0</v>
      </c>
      <c r="F10" s="121">
        <f t="shared" ref="F10:U11" si="4">$E10*F$3</f>
        <v>0</v>
      </c>
      <c r="G10" s="121">
        <f t="shared" si="4"/>
        <v>0</v>
      </c>
      <c r="H10" s="121">
        <f t="shared" si="4"/>
        <v>0</v>
      </c>
      <c r="I10" s="121">
        <f t="shared" si="4"/>
        <v>0</v>
      </c>
      <c r="J10" s="121">
        <f t="shared" si="4"/>
        <v>0</v>
      </c>
      <c r="K10" s="121">
        <f t="shared" si="4"/>
        <v>0</v>
      </c>
      <c r="L10" s="121">
        <f t="shared" si="4"/>
        <v>0</v>
      </c>
      <c r="M10" s="121">
        <f t="shared" si="4"/>
        <v>0</v>
      </c>
      <c r="N10" s="121">
        <f t="shared" si="4"/>
        <v>0</v>
      </c>
      <c r="O10" s="121">
        <f t="shared" si="4"/>
        <v>0</v>
      </c>
      <c r="P10" s="121">
        <f t="shared" si="4"/>
        <v>0</v>
      </c>
      <c r="Q10" s="121">
        <f t="shared" si="4"/>
        <v>0</v>
      </c>
      <c r="R10" s="121">
        <f t="shared" si="4"/>
        <v>0</v>
      </c>
      <c r="S10" s="121">
        <f t="shared" si="4"/>
        <v>0</v>
      </c>
      <c r="T10" s="121">
        <f t="shared" si="4"/>
        <v>0</v>
      </c>
      <c r="U10" s="121">
        <f t="shared" si="4"/>
        <v>0</v>
      </c>
      <c r="V10" s="121">
        <f t="shared" si="1"/>
        <v>0</v>
      </c>
      <c r="W10" s="121">
        <f t="shared" si="1"/>
        <v>0</v>
      </c>
      <c r="X10" s="121">
        <f t="shared" si="1"/>
        <v>0</v>
      </c>
      <c r="Y10" s="121">
        <f t="shared" si="1"/>
        <v>0</v>
      </c>
      <c r="Z10" s="121">
        <f t="shared" si="1"/>
        <v>0</v>
      </c>
      <c r="AA10" s="121">
        <f t="shared" si="1"/>
        <v>0</v>
      </c>
      <c r="AB10" s="121">
        <f t="shared" si="1"/>
        <v>0</v>
      </c>
      <c r="AC10" s="121">
        <f t="shared" si="1"/>
        <v>0</v>
      </c>
      <c r="AD10" s="121">
        <f t="shared" si="1"/>
        <v>0</v>
      </c>
      <c r="AE10" s="121">
        <f t="shared" si="1"/>
        <v>0</v>
      </c>
      <c r="AF10" s="121">
        <f t="shared" si="1"/>
        <v>0</v>
      </c>
      <c r="AG10" s="121">
        <f t="shared" si="1"/>
        <v>0</v>
      </c>
      <c r="AH10" s="121">
        <f t="shared" si="1"/>
        <v>0</v>
      </c>
      <c r="AI10" s="121">
        <f t="shared" si="1"/>
        <v>0</v>
      </c>
      <c r="AJ10" s="121">
        <f t="shared" si="1"/>
        <v>0</v>
      </c>
      <c r="AK10" s="121">
        <f t="shared" si="1"/>
        <v>0</v>
      </c>
      <c r="AL10" s="121">
        <f t="shared" si="1"/>
        <v>0</v>
      </c>
      <c r="AM10" s="121">
        <f t="shared" si="1"/>
        <v>0</v>
      </c>
      <c r="AN10" s="121">
        <f t="shared" si="1"/>
        <v>0</v>
      </c>
      <c r="AO10" s="121">
        <f t="shared" si="1"/>
        <v>0</v>
      </c>
      <c r="AP10" s="121">
        <f t="shared" si="1"/>
        <v>0</v>
      </c>
      <c r="AQ10" s="121">
        <f t="shared" si="1"/>
        <v>0</v>
      </c>
      <c r="AR10" s="121">
        <f t="shared" si="1"/>
        <v>0</v>
      </c>
      <c r="AS10" s="121">
        <f t="shared" si="1"/>
        <v>0</v>
      </c>
      <c r="AT10" s="121">
        <f t="shared" si="1"/>
        <v>0</v>
      </c>
      <c r="AU10" s="121">
        <f t="shared" si="1"/>
        <v>0</v>
      </c>
      <c r="AV10" s="121">
        <f t="shared" si="1"/>
        <v>0</v>
      </c>
      <c r="AW10" s="121">
        <f t="shared" si="1"/>
        <v>0</v>
      </c>
      <c r="AX10" s="121">
        <f t="shared" si="1"/>
        <v>0</v>
      </c>
      <c r="AY10" s="121">
        <f t="shared" si="1"/>
        <v>0</v>
      </c>
      <c r="AZ10" s="121">
        <f t="shared" si="1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BL10" s="125"/>
      <c r="BR10" s="125"/>
      <c r="BW10" s="125"/>
      <c r="CA10" s="123"/>
    </row>
    <row r="11" spans="1:88" x14ac:dyDescent="0.25">
      <c r="A11" s="7" t="s">
        <v>172</v>
      </c>
      <c r="B11" s="3">
        <v>4</v>
      </c>
      <c r="C11" s="2">
        <v>1</v>
      </c>
      <c r="D11" s="2">
        <v>0</v>
      </c>
      <c r="E11" s="3">
        <f t="shared" si="2"/>
        <v>0</v>
      </c>
      <c r="F11" s="121">
        <f t="shared" si="4"/>
        <v>0</v>
      </c>
      <c r="G11" s="121">
        <f t="shared" si="1"/>
        <v>0</v>
      </c>
      <c r="H11" s="121">
        <f t="shared" si="1"/>
        <v>0</v>
      </c>
      <c r="I11" s="121">
        <f t="shared" si="1"/>
        <v>0</v>
      </c>
      <c r="J11" s="121">
        <f t="shared" si="1"/>
        <v>0</v>
      </c>
      <c r="K11" s="121">
        <f t="shared" si="1"/>
        <v>0</v>
      </c>
      <c r="L11" s="121">
        <f t="shared" si="1"/>
        <v>0</v>
      </c>
      <c r="M11" s="121">
        <f t="shared" si="1"/>
        <v>0</v>
      </c>
      <c r="N11" s="121">
        <f t="shared" si="1"/>
        <v>0</v>
      </c>
      <c r="O11" s="121">
        <f t="shared" si="1"/>
        <v>0</v>
      </c>
      <c r="P11" s="121">
        <f t="shared" si="1"/>
        <v>0</v>
      </c>
      <c r="Q11" s="121">
        <f t="shared" si="1"/>
        <v>0</v>
      </c>
      <c r="R11" s="121">
        <f t="shared" si="1"/>
        <v>0</v>
      </c>
      <c r="S11" s="121">
        <f t="shared" si="1"/>
        <v>0</v>
      </c>
      <c r="T11" s="121">
        <f t="shared" si="1"/>
        <v>0</v>
      </c>
      <c r="U11" s="121">
        <f t="shared" si="1"/>
        <v>0</v>
      </c>
      <c r="V11" s="121">
        <f t="shared" si="1"/>
        <v>0</v>
      </c>
      <c r="W11" s="121">
        <f t="shared" si="1"/>
        <v>0</v>
      </c>
      <c r="X11" s="121">
        <f t="shared" si="1"/>
        <v>0</v>
      </c>
      <c r="Y11" s="121">
        <f t="shared" si="1"/>
        <v>0</v>
      </c>
      <c r="Z11" s="121">
        <f t="shared" si="1"/>
        <v>0</v>
      </c>
      <c r="AA11" s="121">
        <f t="shared" si="1"/>
        <v>0</v>
      </c>
      <c r="AB11" s="121">
        <f t="shared" si="1"/>
        <v>0</v>
      </c>
      <c r="AC11" s="121">
        <f t="shared" si="1"/>
        <v>0</v>
      </c>
      <c r="AD11" s="121">
        <f t="shared" si="1"/>
        <v>0</v>
      </c>
      <c r="AE11" s="121">
        <f t="shared" si="1"/>
        <v>0</v>
      </c>
      <c r="AF11" s="121">
        <f t="shared" si="1"/>
        <v>0</v>
      </c>
      <c r="AG11" s="121">
        <f t="shared" si="1"/>
        <v>0</v>
      </c>
      <c r="AH11" s="121">
        <f t="shared" si="1"/>
        <v>0</v>
      </c>
      <c r="AI11" s="121">
        <f t="shared" si="1"/>
        <v>0</v>
      </c>
      <c r="AJ11" s="121">
        <f t="shared" si="1"/>
        <v>0</v>
      </c>
      <c r="AK11" s="121">
        <f t="shared" si="1"/>
        <v>0</v>
      </c>
      <c r="AL11" s="121">
        <f t="shared" si="1"/>
        <v>0</v>
      </c>
      <c r="AM11" s="121">
        <f t="shared" si="1"/>
        <v>0</v>
      </c>
      <c r="AN11" s="121">
        <f t="shared" si="1"/>
        <v>0</v>
      </c>
      <c r="AO11" s="121">
        <f t="shared" si="1"/>
        <v>0</v>
      </c>
      <c r="AP11" s="121">
        <f t="shared" si="1"/>
        <v>0</v>
      </c>
      <c r="AQ11" s="121">
        <f t="shared" si="1"/>
        <v>0</v>
      </c>
      <c r="AR11" s="121">
        <f t="shared" si="1"/>
        <v>0</v>
      </c>
      <c r="AS11" s="121">
        <f t="shared" si="1"/>
        <v>0</v>
      </c>
      <c r="AT11" s="121">
        <f t="shared" si="1"/>
        <v>0</v>
      </c>
      <c r="AU11" s="121">
        <f t="shared" si="1"/>
        <v>0</v>
      </c>
      <c r="AV11" s="121">
        <f t="shared" si="1"/>
        <v>0</v>
      </c>
      <c r="AW11" s="121">
        <f t="shared" si="1"/>
        <v>0</v>
      </c>
      <c r="AX11" s="121">
        <f t="shared" si="1"/>
        <v>0</v>
      </c>
      <c r="AY11" s="121">
        <f t="shared" si="1"/>
        <v>0</v>
      </c>
      <c r="AZ11" s="121">
        <f t="shared" si="1"/>
        <v>0</v>
      </c>
      <c r="BA11" s="51">
        <f>SUMPRODUCT(F11:AZ11,'Ocenění položek'!$C$54:$AW$54)</f>
        <v>0</v>
      </c>
      <c r="BB11" s="51">
        <f>SUMPRODUCT(F11:AZ11,'Ocenění položek'!$C$55:$AW$55)</f>
        <v>0</v>
      </c>
      <c r="CA11" s="123"/>
    </row>
    <row r="12" spans="1:88" s="128" customFormat="1" x14ac:dyDescent="0.25">
      <c r="A12" s="7" t="s">
        <v>173</v>
      </c>
      <c r="B12" s="4">
        <v>13</v>
      </c>
      <c r="C12" s="5">
        <v>1</v>
      </c>
      <c r="D12" s="5">
        <v>0</v>
      </c>
      <c r="E12" s="4">
        <f t="shared" si="2"/>
        <v>0</v>
      </c>
      <c r="F12" s="126">
        <f>$E12*F$3</f>
        <v>0</v>
      </c>
      <c r="G12" s="126">
        <f t="shared" si="1"/>
        <v>0</v>
      </c>
      <c r="H12" s="126">
        <f t="shared" si="1"/>
        <v>0</v>
      </c>
      <c r="I12" s="126">
        <f t="shared" si="1"/>
        <v>0</v>
      </c>
      <c r="J12" s="126">
        <f t="shared" si="1"/>
        <v>0</v>
      </c>
      <c r="K12" s="126">
        <f t="shared" si="1"/>
        <v>0</v>
      </c>
      <c r="L12" s="126">
        <f t="shared" si="1"/>
        <v>0</v>
      </c>
      <c r="M12" s="126">
        <f t="shared" si="1"/>
        <v>0</v>
      </c>
      <c r="N12" s="126">
        <f t="shared" si="1"/>
        <v>0</v>
      </c>
      <c r="O12" s="126">
        <f t="shared" si="1"/>
        <v>0</v>
      </c>
      <c r="P12" s="126">
        <f t="shared" si="1"/>
        <v>0</v>
      </c>
      <c r="Q12" s="126">
        <f t="shared" si="1"/>
        <v>0</v>
      </c>
      <c r="R12" s="126">
        <f t="shared" si="1"/>
        <v>0</v>
      </c>
      <c r="S12" s="126">
        <f t="shared" si="1"/>
        <v>0</v>
      </c>
      <c r="T12" s="126">
        <f t="shared" si="1"/>
        <v>0</v>
      </c>
      <c r="U12" s="126">
        <f t="shared" si="1"/>
        <v>0</v>
      </c>
      <c r="V12" s="126">
        <f t="shared" si="1"/>
        <v>0</v>
      </c>
      <c r="W12" s="126">
        <f t="shared" si="1"/>
        <v>0</v>
      </c>
      <c r="X12" s="126">
        <f t="shared" si="1"/>
        <v>0</v>
      </c>
      <c r="Y12" s="126">
        <f t="shared" si="1"/>
        <v>0</v>
      </c>
      <c r="Z12" s="126">
        <f t="shared" si="1"/>
        <v>0</v>
      </c>
      <c r="AA12" s="126">
        <f t="shared" si="1"/>
        <v>0</v>
      </c>
      <c r="AB12" s="126">
        <f t="shared" si="1"/>
        <v>0</v>
      </c>
      <c r="AC12" s="126">
        <f t="shared" si="1"/>
        <v>0</v>
      </c>
      <c r="AD12" s="126">
        <f t="shared" si="1"/>
        <v>0</v>
      </c>
      <c r="AE12" s="126">
        <f t="shared" si="1"/>
        <v>0</v>
      </c>
      <c r="AF12" s="126">
        <f t="shared" si="1"/>
        <v>0</v>
      </c>
      <c r="AG12" s="126">
        <f t="shared" si="1"/>
        <v>0</v>
      </c>
      <c r="AH12" s="126">
        <f t="shared" si="1"/>
        <v>0</v>
      </c>
      <c r="AI12" s="126">
        <f t="shared" si="1"/>
        <v>0</v>
      </c>
      <c r="AJ12" s="126">
        <f t="shared" si="1"/>
        <v>0</v>
      </c>
      <c r="AK12" s="126">
        <f t="shared" si="1"/>
        <v>0</v>
      </c>
      <c r="AL12" s="126">
        <f t="shared" si="1"/>
        <v>0</v>
      </c>
      <c r="AM12" s="126">
        <f t="shared" si="1"/>
        <v>0</v>
      </c>
      <c r="AN12" s="126">
        <f t="shared" si="1"/>
        <v>0</v>
      </c>
      <c r="AO12" s="126">
        <f t="shared" si="1"/>
        <v>0</v>
      </c>
      <c r="AP12" s="126">
        <f t="shared" si="1"/>
        <v>0</v>
      </c>
      <c r="AQ12" s="126">
        <f t="shared" si="1"/>
        <v>0</v>
      </c>
      <c r="AR12" s="126">
        <f t="shared" si="1"/>
        <v>0</v>
      </c>
      <c r="AS12" s="126">
        <f t="shared" si="1"/>
        <v>0</v>
      </c>
      <c r="AT12" s="126">
        <f t="shared" si="1"/>
        <v>0</v>
      </c>
      <c r="AU12" s="126">
        <f t="shared" si="1"/>
        <v>0</v>
      </c>
      <c r="AV12" s="126">
        <f t="shared" si="1"/>
        <v>0</v>
      </c>
      <c r="AW12" s="126">
        <f t="shared" si="1"/>
        <v>0</v>
      </c>
      <c r="AX12" s="126">
        <f t="shared" si="1"/>
        <v>0</v>
      </c>
      <c r="AY12" s="126">
        <f t="shared" si="1"/>
        <v>0</v>
      </c>
      <c r="AZ12" s="126">
        <f t="shared" si="1"/>
        <v>0</v>
      </c>
      <c r="BA12" s="127">
        <f>SUMPRODUCT(F12:AZ12,'Ocenění položek'!$C$54:$AW$54)</f>
        <v>0</v>
      </c>
      <c r="BB12" s="127">
        <f>SUMPRODUCT(F12:AZ12,'Ocenění položek'!$C$55:$AW$55)</f>
        <v>0</v>
      </c>
      <c r="BO12" s="129"/>
      <c r="BS12" s="129"/>
      <c r="BU12" s="129"/>
      <c r="BZ12" s="129"/>
      <c r="CA12" s="130"/>
    </row>
    <row r="13" spans="1:88" x14ac:dyDescent="0.25">
      <c r="A13" s="7" t="s">
        <v>174</v>
      </c>
      <c r="B13" s="3">
        <v>120</v>
      </c>
      <c r="C13" s="2">
        <v>5</v>
      </c>
      <c r="D13" s="2">
        <v>0</v>
      </c>
      <c r="E13" s="3">
        <f t="shared" si="2"/>
        <v>0</v>
      </c>
      <c r="F13" s="126">
        <f>$E13*F$3</f>
        <v>0</v>
      </c>
      <c r="G13" s="126">
        <f t="shared" si="1"/>
        <v>0</v>
      </c>
      <c r="H13" s="126">
        <f t="shared" si="1"/>
        <v>0</v>
      </c>
      <c r="I13" s="126">
        <f t="shared" si="1"/>
        <v>0</v>
      </c>
      <c r="J13" s="126">
        <f t="shared" si="1"/>
        <v>0</v>
      </c>
      <c r="K13" s="126">
        <f t="shared" si="1"/>
        <v>0</v>
      </c>
      <c r="L13" s="126">
        <f t="shared" si="1"/>
        <v>0</v>
      </c>
      <c r="M13" s="126">
        <f t="shared" si="1"/>
        <v>0</v>
      </c>
      <c r="N13" s="126">
        <f t="shared" si="1"/>
        <v>0</v>
      </c>
      <c r="O13" s="126">
        <f t="shared" si="1"/>
        <v>0</v>
      </c>
      <c r="P13" s="126">
        <f t="shared" si="1"/>
        <v>0</v>
      </c>
      <c r="Q13" s="126">
        <f t="shared" si="1"/>
        <v>0</v>
      </c>
      <c r="R13" s="126">
        <f t="shared" si="1"/>
        <v>0</v>
      </c>
      <c r="S13" s="126">
        <f t="shared" si="1"/>
        <v>0</v>
      </c>
      <c r="T13" s="126">
        <f t="shared" si="1"/>
        <v>0</v>
      </c>
      <c r="U13" s="126">
        <f t="shared" si="1"/>
        <v>0</v>
      </c>
      <c r="V13" s="126">
        <f t="shared" si="1"/>
        <v>0</v>
      </c>
      <c r="W13" s="126">
        <f t="shared" si="1"/>
        <v>0</v>
      </c>
      <c r="X13" s="126">
        <f t="shared" si="1"/>
        <v>0</v>
      </c>
      <c r="Y13" s="126">
        <f t="shared" si="1"/>
        <v>0</v>
      </c>
      <c r="Z13" s="126">
        <f t="shared" si="1"/>
        <v>0</v>
      </c>
      <c r="AA13" s="126">
        <f t="shared" si="1"/>
        <v>0</v>
      </c>
      <c r="AB13" s="126">
        <f t="shared" si="1"/>
        <v>0</v>
      </c>
      <c r="AC13" s="126">
        <f t="shared" si="1"/>
        <v>0</v>
      </c>
      <c r="AD13" s="126">
        <f t="shared" si="1"/>
        <v>0</v>
      </c>
      <c r="AE13" s="126">
        <f t="shared" si="1"/>
        <v>0</v>
      </c>
      <c r="AF13" s="126">
        <f t="shared" si="1"/>
        <v>0</v>
      </c>
      <c r="AG13" s="126">
        <f t="shared" si="1"/>
        <v>0</v>
      </c>
      <c r="AH13" s="126">
        <f t="shared" si="1"/>
        <v>0</v>
      </c>
      <c r="AI13" s="126">
        <f t="shared" si="1"/>
        <v>0</v>
      </c>
      <c r="AJ13" s="126">
        <f t="shared" si="1"/>
        <v>0</v>
      </c>
      <c r="AK13" s="126">
        <f t="shared" si="1"/>
        <v>0</v>
      </c>
      <c r="AL13" s="126">
        <f t="shared" si="1"/>
        <v>0</v>
      </c>
      <c r="AM13" s="126">
        <f t="shared" si="1"/>
        <v>0</v>
      </c>
      <c r="AN13" s="126">
        <f t="shared" si="1"/>
        <v>0</v>
      </c>
      <c r="AO13" s="126">
        <f t="shared" si="1"/>
        <v>0</v>
      </c>
      <c r="AP13" s="126">
        <f t="shared" si="1"/>
        <v>0</v>
      </c>
      <c r="AQ13" s="126">
        <f t="shared" si="1"/>
        <v>0</v>
      </c>
      <c r="AR13" s="126">
        <f t="shared" si="1"/>
        <v>0</v>
      </c>
      <c r="AS13" s="126">
        <f t="shared" si="1"/>
        <v>0</v>
      </c>
      <c r="AT13" s="126">
        <f t="shared" si="1"/>
        <v>0</v>
      </c>
      <c r="AU13" s="126">
        <f t="shared" si="1"/>
        <v>0</v>
      </c>
      <c r="AV13" s="126">
        <f t="shared" si="1"/>
        <v>0</v>
      </c>
      <c r="AW13" s="126">
        <f t="shared" si="1"/>
        <v>0</v>
      </c>
      <c r="AX13" s="126">
        <f t="shared" si="1"/>
        <v>0</v>
      </c>
      <c r="AY13" s="126">
        <f t="shared" si="1"/>
        <v>0</v>
      </c>
      <c r="AZ13" s="126">
        <f t="shared" si="1"/>
        <v>0</v>
      </c>
      <c r="BA13" s="51">
        <f>SUMPRODUCT(F13:AZ13,'Ocenění položek'!$C$54:$AW$54)</f>
        <v>0</v>
      </c>
      <c r="BB13" s="51">
        <f>SUMPRODUCT(F13:AZ13,'Ocenění položek'!$C$55:$AW$55)</f>
        <v>0</v>
      </c>
      <c r="CA13" s="123"/>
    </row>
    <row r="14" spans="1:88" x14ac:dyDescent="0.25">
      <c r="A14" s="7" t="s">
        <v>175</v>
      </c>
      <c r="B14" s="3">
        <v>17</v>
      </c>
      <c r="C14" s="2">
        <v>5</v>
      </c>
      <c r="D14" s="2">
        <v>0</v>
      </c>
      <c r="E14" s="3">
        <f t="shared" si="2"/>
        <v>0</v>
      </c>
      <c r="F14" s="126">
        <f>$E14*F$6</f>
        <v>0</v>
      </c>
      <c r="G14" s="126">
        <f t="shared" ref="G14:AZ14" si="5">$E14*G$6</f>
        <v>0</v>
      </c>
      <c r="H14" s="126">
        <f t="shared" si="5"/>
        <v>0</v>
      </c>
      <c r="I14" s="126">
        <f t="shared" si="5"/>
        <v>0</v>
      </c>
      <c r="J14" s="126">
        <f t="shared" si="5"/>
        <v>0</v>
      </c>
      <c r="K14" s="126">
        <f t="shared" si="5"/>
        <v>0</v>
      </c>
      <c r="L14" s="126">
        <f t="shared" si="5"/>
        <v>0</v>
      </c>
      <c r="M14" s="126">
        <f t="shared" si="5"/>
        <v>0</v>
      </c>
      <c r="N14" s="126">
        <f t="shared" si="5"/>
        <v>0</v>
      </c>
      <c r="O14" s="126">
        <f t="shared" si="5"/>
        <v>0</v>
      </c>
      <c r="P14" s="126">
        <f t="shared" si="5"/>
        <v>0</v>
      </c>
      <c r="Q14" s="126">
        <f t="shared" si="5"/>
        <v>0</v>
      </c>
      <c r="R14" s="126">
        <f t="shared" si="5"/>
        <v>0</v>
      </c>
      <c r="S14" s="126">
        <f t="shared" si="5"/>
        <v>0</v>
      </c>
      <c r="T14" s="126">
        <f t="shared" si="5"/>
        <v>0</v>
      </c>
      <c r="U14" s="126">
        <f t="shared" si="5"/>
        <v>0</v>
      </c>
      <c r="V14" s="126">
        <f t="shared" si="5"/>
        <v>0</v>
      </c>
      <c r="W14" s="126">
        <f t="shared" si="5"/>
        <v>0</v>
      </c>
      <c r="X14" s="126">
        <f t="shared" si="5"/>
        <v>0</v>
      </c>
      <c r="Y14" s="126">
        <f t="shared" si="5"/>
        <v>0</v>
      </c>
      <c r="Z14" s="126">
        <f t="shared" si="5"/>
        <v>0</v>
      </c>
      <c r="AA14" s="126">
        <f t="shared" si="5"/>
        <v>0</v>
      </c>
      <c r="AB14" s="126">
        <f t="shared" si="5"/>
        <v>0</v>
      </c>
      <c r="AC14" s="126">
        <f t="shared" si="5"/>
        <v>0</v>
      </c>
      <c r="AD14" s="126">
        <f t="shared" si="5"/>
        <v>0</v>
      </c>
      <c r="AE14" s="126">
        <f t="shared" si="5"/>
        <v>0</v>
      </c>
      <c r="AF14" s="126">
        <f t="shared" si="5"/>
        <v>0</v>
      </c>
      <c r="AG14" s="126">
        <f t="shared" si="5"/>
        <v>0</v>
      </c>
      <c r="AH14" s="126">
        <f t="shared" si="5"/>
        <v>0</v>
      </c>
      <c r="AI14" s="126">
        <f t="shared" si="5"/>
        <v>0</v>
      </c>
      <c r="AJ14" s="126">
        <f t="shared" si="5"/>
        <v>0</v>
      </c>
      <c r="AK14" s="126">
        <f t="shared" si="5"/>
        <v>0</v>
      </c>
      <c r="AL14" s="126">
        <f t="shared" si="5"/>
        <v>0</v>
      </c>
      <c r="AM14" s="126">
        <f t="shared" si="5"/>
        <v>0</v>
      </c>
      <c r="AN14" s="126">
        <f t="shared" si="5"/>
        <v>0</v>
      </c>
      <c r="AO14" s="126">
        <f t="shared" si="5"/>
        <v>0</v>
      </c>
      <c r="AP14" s="126">
        <f t="shared" si="5"/>
        <v>0</v>
      </c>
      <c r="AQ14" s="126">
        <f t="shared" si="5"/>
        <v>0</v>
      </c>
      <c r="AR14" s="126">
        <f t="shared" si="5"/>
        <v>0</v>
      </c>
      <c r="AS14" s="126">
        <f t="shared" si="5"/>
        <v>0</v>
      </c>
      <c r="AT14" s="126">
        <f t="shared" si="5"/>
        <v>0</v>
      </c>
      <c r="AU14" s="126">
        <f t="shared" si="5"/>
        <v>0</v>
      </c>
      <c r="AV14" s="126">
        <f t="shared" si="5"/>
        <v>0</v>
      </c>
      <c r="AW14" s="126">
        <f t="shared" si="5"/>
        <v>0</v>
      </c>
      <c r="AX14" s="126">
        <f t="shared" si="5"/>
        <v>0</v>
      </c>
      <c r="AY14" s="126">
        <f t="shared" si="5"/>
        <v>0</v>
      </c>
      <c r="AZ14" s="126">
        <f t="shared" si="5"/>
        <v>0</v>
      </c>
      <c r="BA14" s="51">
        <f>SUMPRODUCT(F14:AZ14,'Ocenění položek'!$C$54:$AW$54)</f>
        <v>0</v>
      </c>
      <c r="BB14" s="51">
        <f>SUMPRODUCT(F14:AZ14,'Ocenění položek'!$C$55:$AW$55)</f>
        <v>0</v>
      </c>
      <c r="CA14" s="123"/>
    </row>
    <row r="15" spans="1:88" x14ac:dyDescent="0.25">
      <c r="A15" s="7" t="s">
        <v>176</v>
      </c>
      <c r="B15" s="3">
        <v>15</v>
      </c>
      <c r="C15" s="2">
        <v>1</v>
      </c>
      <c r="D15" s="2">
        <v>0</v>
      </c>
      <c r="E15" s="3">
        <f t="shared" si="2"/>
        <v>0</v>
      </c>
      <c r="F15" s="124">
        <f>$E15*F$3</f>
        <v>0</v>
      </c>
      <c r="G15" s="124">
        <f t="shared" ref="G15:AZ15" si="6">$E15*G$3</f>
        <v>0</v>
      </c>
      <c r="H15" s="124">
        <f t="shared" si="6"/>
        <v>0</v>
      </c>
      <c r="I15" s="124">
        <f t="shared" si="6"/>
        <v>0</v>
      </c>
      <c r="J15" s="124">
        <f t="shared" si="6"/>
        <v>0</v>
      </c>
      <c r="K15" s="124">
        <f t="shared" si="6"/>
        <v>0</v>
      </c>
      <c r="L15" s="124">
        <f t="shared" si="6"/>
        <v>0</v>
      </c>
      <c r="M15" s="124">
        <f t="shared" si="6"/>
        <v>0</v>
      </c>
      <c r="N15" s="124">
        <f t="shared" si="6"/>
        <v>0</v>
      </c>
      <c r="O15" s="124">
        <f t="shared" si="6"/>
        <v>0</v>
      </c>
      <c r="P15" s="124">
        <f t="shared" si="6"/>
        <v>0</v>
      </c>
      <c r="Q15" s="124">
        <f t="shared" si="6"/>
        <v>0</v>
      </c>
      <c r="R15" s="124">
        <f t="shared" si="6"/>
        <v>0</v>
      </c>
      <c r="S15" s="124">
        <f t="shared" si="6"/>
        <v>0</v>
      </c>
      <c r="T15" s="124">
        <f t="shared" si="6"/>
        <v>0</v>
      </c>
      <c r="U15" s="124">
        <f t="shared" si="6"/>
        <v>0</v>
      </c>
      <c r="V15" s="124">
        <f t="shared" si="6"/>
        <v>0</v>
      </c>
      <c r="W15" s="124">
        <f t="shared" si="6"/>
        <v>0</v>
      </c>
      <c r="X15" s="124">
        <f t="shared" si="6"/>
        <v>0</v>
      </c>
      <c r="Y15" s="124">
        <f t="shared" si="6"/>
        <v>0</v>
      </c>
      <c r="Z15" s="124">
        <f t="shared" si="6"/>
        <v>0</v>
      </c>
      <c r="AA15" s="124">
        <f t="shared" si="6"/>
        <v>0</v>
      </c>
      <c r="AB15" s="124">
        <f t="shared" si="6"/>
        <v>0</v>
      </c>
      <c r="AC15" s="124">
        <f t="shared" si="6"/>
        <v>0</v>
      </c>
      <c r="AD15" s="124">
        <f t="shared" si="6"/>
        <v>0</v>
      </c>
      <c r="AE15" s="124">
        <f t="shared" si="6"/>
        <v>0</v>
      </c>
      <c r="AF15" s="124">
        <f t="shared" si="6"/>
        <v>0</v>
      </c>
      <c r="AG15" s="124">
        <f t="shared" si="6"/>
        <v>0</v>
      </c>
      <c r="AH15" s="124">
        <f t="shared" si="6"/>
        <v>0</v>
      </c>
      <c r="AI15" s="124">
        <f t="shared" si="6"/>
        <v>0</v>
      </c>
      <c r="AJ15" s="124">
        <f t="shared" si="6"/>
        <v>0</v>
      </c>
      <c r="AK15" s="124">
        <f t="shared" si="6"/>
        <v>0</v>
      </c>
      <c r="AL15" s="124">
        <f t="shared" si="6"/>
        <v>0</v>
      </c>
      <c r="AM15" s="124">
        <f t="shared" si="6"/>
        <v>0</v>
      </c>
      <c r="AN15" s="124">
        <f t="shared" si="6"/>
        <v>0</v>
      </c>
      <c r="AO15" s="124">
        <f t="shared" si="6"/>
        <v>0</v>
      </c>
      <c r="AP15" s="124">
        <f t="shared" si="6"/>
        <v>0</v>
      </c>
      <c r="AQ15" s="124">
        <f t="shared" si="6"/>
        <v>0</v>
      </c>
      <c r="AR15" s="124">
        <f t="shared" si="6"/>
        <v>0</v>
      </c>
      <c r="AS15" s="124">
        <f t="shared" si="6"/>
        <v>0</v>
      </c>
      <c r="AT15" s="124">
        <f t="shared" si="6"/>
        <v>0</v>
      </c>
      <c r="AU15" s="124">
        <f t="shared" si="6"/>
        <v>0</v>
      </c>
      <c r="AV15" s="124">
        <f t="shared" si="6"/>
        <v>0</v>
      </c>
      <c r="AW15" s="124">
        <f t="shared" si="6"/>
        <v>0</v>
      </c>
      <c r="AX15" s="124">
        <f t="shared" si="6"/>
        <v>0</v>
      </c>
      <c r="AY15" s="124">
        <f t="shared" si="6"/>
        <v>0</v>
      </c>
      <c r="AZ15" s="124">
        <f t="shared" si="6"/>
        <v>0</v>
      </c>
      <c r="BA15" s="51">
        <f>SUMPRODUCT(F15:AZ15,'Ocenění položek'!$C$54:$AW$54)</f>
        <v>0</v>
      </c>
      <c r="BB15" s="51">
        <f>SUMPRODUCT(F15:AZ15,'Ocenění položek'!$C$55:$AW$55)</f>
        <v>0</v>
      </c>
      <c r="CA15" s="123"/>
    </row>
    <row r="16" spans="1:88" ht="30" x14ac:dyDescent="0.25">
      <c r="A16" s="7" t="s">
        <v>177</v>
      </c>
      <c r="B16" s="3">
        <v>24</v>
      </c>
      <c r="C16" s="2">
        <v>1</v>
      </c>
      <c r="D16" s="2">
        <v>0</v>
      </c>
      <c r="E16" s="3">
        <f t="shared" si="2"/>
        <v>0</v>
      </c>
      <c r="F16" s="121">
        <f>$E16*F$4</f>
        <v>0</v>
      </c>
      <c r="G16" s="121">
        <f t="shared" ref="G16:AZ16" si="7">$E16*G$4</f>
        <v>0</v>
      </c>
      <c r="H16" s="121">
        <f t="shared" si="7"/>
        <v>0</v>
      </c>
      <c r="I16" s="121">
        <f t="shared" si="7"/>
        <v>0</v>
      </c>
      <c r="J16" s="121">
        <f t="shared" si="7"/>
        <v>0</v>
      </c>
      <c r="K16" s="121">
        <f t="shared" si="7"/>
        <v>0</v>
      </c>
      <c r="L16" s="121">
        <f t="shared" si="7"/>
        <v>0</v>
      </c>
      <c r="M16" s="121">
        <f t="shared" si="7"/>
        <v>0</v>
      </c>
      <c r="N16" s="121">
        <f t="shared" si="7"/>
        <v>0</v>
      </c>
      <c r="O16" s="121">
        <f t="shared" si="7"/>
        <v>0</v>
      </c>
      <c r="P16" s="121">
        <f t="shared" si="7"/>
        <v>0</v>
      </c>
      <c r="Q16" s="121">
        <f t="shared" si="7"/>
        <v>0</v>
      </c>
      <c r="R16" s="121">
        <f t="shared" si="7"/>
        <v>0</v>
      </c>
      <c r="S16" s="121">
        <f t="shared" si="7"/>
        <v>0</v>
      </c>
      <c r="T16" s="121">
        <f t="shared" si="7"/>
        <v>0</v>
      </c>
      <c r="U16" s="121">
        <f t="shared" si="7"/>
        <v>0</v>
      </c>
      <c r="V16" s="121">
        <f t="shared" si="7"/>
        <v>0</v>
      </c>
      <c r="W16" s="121">
        <f t="shared" si="7"/>
        <v>0</v>
      </c>
      <c r="X16" s="121">
        <f t="shared" si="7"/>
        <v>0</v>
      </c>
      <c r="Y16" s="121">
        <f t="shared" si="7"/>
        <v>0</v>
      </c>
      <c r="Z16" s="121">
        <f t="shared" si="7"/>
        <v>0</v>
      </c>
      <c r="AA16" s="121">
        <f t="shared" si="7"/>
        <v>0</v>
      </c>
      <c r="AB16" s="121">
        <f t="shared" si="7"/>
        <v>0</v>
      </c>
      <c r="AC16" s="121">
        <f t="shared" si="7"/>
        <v>0</v>
      </c>
      <c r="AD16" s="121">
        <f t="shared" si="7"/>
        <v>0</v>
      </c>
      <c r="AE16" s="121">
        <f t="shared" si="7"/>
        <v>0</v>
      </c>
      <c r="AF16" s="121">
        <f t="shared" si="7"/>
        <v>0</v>
      </c>
      <c r="AG16" s="121">
        <f t="shared" si="7"/>
        <v>0</v>
      </c>
      <c r="AH16" s="121">
        <f t="shared" si="7"/>
        <v>0</v>
      </c>
      <c r="AI16" s="121">
        <f t="shared" si="7"/>
        <v>0</v>
      </c>
      <c r="AJ16" s="121">
        <f t="shared" si="7"/>
        <v>0</v>
      </c>
      <c r="AK16" s="121">
        <f t="shared" si="7"/>
        <v>0</v>
      </c>
      <c r="AL16" s="121">
        <f t="shared" si="7"/>
        <v>0</v>
      </c>
      <c r="AM16" s="121">
        <f t="shared" si="7"/>
        <v>0</v>
      </c>
      <c r="AN16" s="121">
        <f t="shared" si="7"/>
        <v>0</v>
      </c>
      <c r="AO16" s="121">
        <f t="shared" si="7"/>
        <v>0</v>
      </c>
      <c r="AP16" s="121">
        <f t="shared" si="7"/>
        <v>0</v>
      </c>
      <c r="AQ16" s="121">
        <f t="shared" si="7"/>
        <v>0</v>
      </c>
      <c r="AR16" s="121">
        <f t="shared" si="7"/>
        <v>0</v>
      </c>
      <c r="AS16" s="121">
        <f t="shared" si="7"/>
        <v>0</v>
      </c>
      <c r="AT16" s="121">
        <f t="shared" si="7"/>
        <v>0</v>
      </c>
      <c r="AU16" s="121">
        <f t="shared" si="7"/>
        <v>0</v>
      </c>
      <c r="AV16" s="121">
        <f t="shared" si="7"/>
        <v>0</v>
      </c>
      <c r="AW16" s="121">
        <f t="shared" si="7"/>
        <v>0</v>
      </c>
      <c r="AX16" s="121">
        <f t="shared" si="7"/>
        <v>0</v>
      </c>
      <c r="AY16" s="121">
        <f t="shared" si="7"/>
        <v>0</v>
      </c>
      <c r="AZ16" s="121">
        <f t="shared" si="7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x14ac:dyDescent="0.25">
      <c r="A17" s="7" t="s">
        <v>178</v>
      </c>
      <c r="B17" s="3">
        <v>4</v>
      </c>
      <c r="C17" s="2">
        <v>1</v>
      </c>
      <c r="D17" s="2">
        <v>0</v>
      </c>
      <c r="E17" s="3">
        <f t="shared" si="2"/>
        <v>0</v>
      </c>
      <c r="F17" s="121">
        <f t="shared" ref="F17:U19" si="8">$E17*F$3</f>
        <v>0</v>
      </c>
      <c r="G17" s="121">
        <f t="shared" si="8"/>
        <v>0</v>
      </c>
      <c r="H17" s="121">
        <f t="shared" si="8"/>
        <v>0</v>
      </c>
      <c r="I17" s="121">
        <f t="shared" si="8"/>
        <v>0</v>
      </c>
      <c r="J17" s="121">
        <f t="shared" si="8"/>
        <v>0</v>
      </c>
      <c r="K17" s="121">
        <f t="shared" si="8"/>
        <v>0</v>
      </c>
      <c r="L17" s="121">
        <f t="shared" si="8"/>
        <v>0</v>
      </c>
      <c r="M17" s="121">
        <f t="shared" si="8"/>
        <v>0</v>
      </c>
      <c r="N17" s="121">
        <f t="shared" si="8"/>
        <v>0</v>
      </c>
      <c r="O17" s="121">
        <f t="shared" si="8"/>
        <v>0</v>
      </c>
      <c r="P17" s="121">
        <f t="shared" si="8"/>
        <v>0</v>
      </c>
      <c r="Q17" s="121">
        <f t="shared" si="8"/>
        <v>0</v>
      </c>
      <c r="R17" s="121">
        <f t="shared" si="8"/>
        <v>0</v>
      </c>
      <c r="S17" s="121">
        <f t="shared" si="8"/>
        <v>0</v>
      </c>
      <c r="T17" s="121">
        <f t="shared" si="8"/>
        <v>0</v>
      </c>
      <c r="U17" s="121">
        <f t="shared" si="8"/>
        <v>0</v>
      </c>
      <c r="V17" s="121">
        <f t="shared" ref="G17:AZ20" si="9">$E17*V$3</f>
        <v>0</v>
      </c>
      <c r="W17" s="121">
        <f t="shared" si="9"/>
        <v>0</v>
      </c>
      <c r="X17" s="121">
        <f t="shared" si="9"/>
        <v>0</v>
      </c>
      <c r="Y17" s="121">
        <f t="shared" si="9"/>
        <v>0</v>
      </c>
      <c r="Z17" s="121">
        <f t="shared" si="9"/>
        <v>0</v>
      </c>
      <c r="AA17" s="121">
        <f t="shared" si="9"/>
        <v>0</v>
      </c>
      <c r="AB17" s="121">
        <f t="shared" si="9"/>
        <v>0</v>
      </c>
      <c r="AC17" s="121">
        <f t="shared" si="9"/>
        <v>0</v>
      </c>
      <c r="AD17" s="121">
        <f t="shared" si="9"/>
        <v>0</v>
      </c>
      <c r="AE17" s="121">
        <f t="shared" si="9"/>
        <v>0</v>
      </c>
      <c r="AF17" s="121">
        <f t="shared" si="9"/>
        <v>0</v>
      </c>
      <c r="AG17" s="121">
        <f t="shared" si="9"/>
        <v>0</v>
      </c>
      <c r="AH17" s="121">
        <f t="shared" si="9"/>
        <v>0</v>
      </c>
      <c r="AI17" s="121">
        <f t="shared" si="9"/>
        <v>0</v>
      </c>
      <c r="AJ17" s="121">
        <f t="shared" si="9"/>
        <v>0</v>
      </c>
      <c r="AK17" s="121">
        <f t="shared" si="9"/>
        <v>0</v>
      </c>
      <c r="AL17" s="121">
        <f t="shared" si="9"/>
        <v>0</v>
      </c>
      <c r="AM17" s="121">
        <f t="shared" si="9"/>
        <v>0</v>
      </c>
      <c r="AN17" s="121">
        <f t="shared" si="9"/>
        <v>0</v>
      </c>
      <c r="AO17" s="121">
        <f t="shared" si="9"/>
        <v>0</v>
      </c>
      <c r="AP17" s="121">
        <f t="shared" si="9"/>
        <v>0</v>
      </c>
      <c r="AQ17" s="121">
        <f t="shared" si="9"/>
        <v>0</v>
      </c>
      <c r="AR17" s="121">
        <f t="shared" si="9"/>
        <v>0</v>
      </c>
      <c r="AS17" s="121">
        <f t="shared" si="9"/>
        <v>0</v>
      </c>
      <c r="AT17" s="121">
        <f t="shared" si="9"/>
        <v>0</v>
      </c>
      <c r="AU17" s="121">
        <f t="shared" si="9"/>
        <v>0</v>
      </c>
      <c r="AV17" s="121">
        <f t="shared" si="9"/>
        <v>0</v>
      </c>
      <c r="AW17" s="121">
        <f t="shared" si="9"/>
        <v>0</v>
      </c>
      <c r="AX17" s="121">
        <f t="shared" si="9"/>
        <v>0</v>
      </c>
      <c r="AY17" s="121">
        <f t="shared" si="9"/>
        <v>0</v>
      </c>
      <c r="AZ17" s="121">
        <f t="shared" si="9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x14ac:dyDescent="0.25">
      <c r="A18" s="6" t="s">
        <v>179</v>
      </c>
      <c r="B18" s="3">
        <v>49</v>
      </c>
      <c r="C18" s="2">
        <v>1</v>
      </c>
      <c r="D18" s="2">
        <v>0</v>
      </c>
      <c r="E18" s="3">
        <f t="shared" si="2"/>
        <v>0</v>
      </c>
      <c r="F18" s="121">
        <f t="shared" si="8"/>
        <v>0</v>
      </c>
      <c r="G18" s="121">
        <f t="shared" si="9"/>
        <v>0</v>
      </c>
      <c r="H18" s="121">
        <f t="shared" si="9"/>
        <v>0</v>
      </c>
      <c r="I18" s="121">
        <f t="shared" si="9"/>
        <v>0</v>
      </c>
      <c r="J18" s="121">
        <f t="shared" si="9"/>
        <v>0</v>
      </c>
      <c r="K18" s="121">
        <f t="shared" si="9"/>
        <v>0</v>
      </c>
      <c r="L18" s="121">
        <f t="shared" si="9"/>
        <v>0</v>
      </c>
      <c r="M18" s="121">
        <f t="shared" si="9"/>
        <v>0</v>
      </c>
      <c r="N18" s="121">
        <f t="shared" si="9"/>
        <v>0</v>
      </c>
      <c r="O18" s="121">
        <f t="shared" si="9"/>
        <v>0</v>
      </c>
      <c r="P18" s="121">
        <f t="shared" si="9"/>
        <v>0</v>
      </c>
      <c r="Q18" s="121">
        <f t="shared" si="9"/>
        <v>0</v>
      </c>
      <c r="R18" s="121">
        <f t="shared" si="9"/>
        <v>0</v>
      </c>
      <c r="S18" s="121">
        <f t="shared" si="9"/>
        <v>0</v>
      </c>
      <c r="T18" s="121">
        <f t="shared" si="9"/>
        <v>0</v>
      </c>
      <c r="U18" s="121">
        <f t="shared" si="9"/>
        <v>0</v>
      </c>
      <c r="V18" s="121">
        <f t="shared" si="9"/>
        <v>0</v>
      </c>
      <c r="W18" s="121">
        <f t="shared" si="9"/>
        <v>0</v>
      </c>
      <c r="X18" s="121">
        <f t="shared" si="9"/>
        <v>0</v>
      </c>
      <c r="Y18" s="121">
        <f t="shared" si="9"/>
        <v>0</v>
      </c>
      <c r="Z18" s="121">
        <f t="shared" si="9"/>
        <v>0</v>
      </c>
      <c r="AA18" s="121">
        <f t="shared" si="9"/>
        <v>0</v>
      </c>
      <c r="AB18" s="121">
        <f t="shared" si="9"/>
        <v>0</v>
      </c>
      <c r="AC18" s="121">
        <f t="shared" si="9"/>
        <v>0</v>
      </c>
      <c r="AD18" s="121">
        <f t="shared" si="9"/>
        <v>0</v>
      </c>
      <c r="AE18" s="121">
        <f t="shared" si="9"/>
        <v>0</v>
      </c>
      <c r="AF18" s="121">
        <f t="shared" si="9"/>
        <v>0</v>
      </c>
      <c r="AG18" s="121">
        <f t="shared" si="9"/>
        <v>0</v>
      </c>
      <c r="AH18" s="121">
        <f t="shared" si="9"/>
        <v>0</v>
      </c>
      <c r="AI18" s="121">
        <f t="shared" si="9"/>
        <v>0</v>
      </c>
      <c r="AJ18" s="121">
        <f t="shared" si="9"/>
        <v>0</v>
      </c>
      <c r="AK18" s="121">
        <f t="shared" si="9"/>
        <v>0</v>
      </c>
      <c r="AL18" s="121">
        <f t="shared" si="9"/>
        <v>0</v>
      </c>
      <c r="AM18" s="121">
        <f t="shared" si="9"/>
        <v>0</v>
      </c>
      <c r="AN18" s="121">
        <f t="shared" si="9"/>
        <v>0</v>
      </c>
      <c r="AO18" s="121">
        <f t="shared" si="9"/>
        <v>0</v>
      </c>
      <c r="AP18" s="121">
        <f t="shared" si="9"/>
        <v>0</v>
      </c>
      <c r="AQ18" s="121">
        <f t="shared" si="9"/>
        <v>0</v>
      </c>
      <c r="AR18" s="121">
        <f t="shared" si="9"/>
        <v>0</v>
      </c>
      <c r="AS18" s="121">
        <f t="shared" si="9"/>
        <v>0</v>
      </c>
      <c r="AT18" s="121">
        <f t="shared" si="9"/>
        <v>0</v>
      </c>
      <c r="AU18" s="121">
        <f t="shared" si="9"/>
        <v>0</v>
      </c>
      <c r="AV18" s="121">
        <f t="shared" si="9"/>
        <v>0</v>
      </c>
      <c r="AW18" s="121">
        <f t="shared" si="9"/>
        <v>0</v>
      </c>
      <c r="AX18" s="121">
        <f t="shared" si="9"/>
        <v>0</v>
      </c>
      <c r="AY18" s="121">
        <f t="shared" si="9"/>
        <v>0</v>
      </c>
      <c r="AZ18" s="121">
        <f t="shared" si="9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ht="30" x14ac:dyDescent="0.25">
      <c r="A19" s="6" t="s">
        <v>180</v>
      </c>
      <c r="B19" s="3">
        <v>21</v>
      </c>
      <c r="C19" s="2">
        <v>1</v>
      </c>
      <c r="D19" s="2">
        <v>0</v>
      </c>
      <c r="E19" s="3">
        <f t="shared" si="2"/>
        <v>0</v>
      </c>
      <c r="F19" s="121">
        <f t="shared" si="8"/>
        <v>0</v>
      </c>
      <c r="G19" s="121">
        <f t="shared" si="9"/>
        <v>0</v>
      </c>
      <c r="H19" s="121">
        <f t="shared" si="9"/>
        <v>0</v>
      </c>
      <c r="I19" s="121">
        <f t="shared" si="9"/>
        <v>0</v>
      </c>
      <c r="J19" s="121">
        <f t="shared" si="9"/>
        <v>0</v>
      </c>
      <c r="K19" s="121">
        <f t="shared" si="9"/>
        <v>0</v>
      </c>
      <c r="L19" s="121">
        <f t="shared" si="9"/>
        <v>0</v>
      </c>
      <c r="M19" s="121">
        <f t="shared" si="9"/>
        <v>0</v>
      </c>
      <c r="N19" s="121">
        <f t="shared" si="9"/>
        <v>0</v>
      </c>
      <c r="O19" s="121">
        <f t="shared" si="9"/>
        <v>0</v>
      </c>
      <c r="P19" s="121">
        <f t="shared" si="9"/>
        <v>0</v>
      </c>
      <c r="Q19" s="121">
        <f t="shared" si="9"/>
        <v>0</v>
      </c>
      <c r="R19" s="121">
        <f t="shared" si="9"/>
        <v>0</v>
      </c>
      <c r="S19" s="121">
        <f t="shared" si="9"/>
        <v>0</v>
      </c>
      <c r="T19" s="121">
        <f t="shared" si="9"/>
        <v>0</v>
      </c>
      <c r="U19" s="121">
        <f t="shared" si="9"/>
        <v>0</v>
      </c>
      <c r="V19" s="121">
        <f t="shared" si="9"/>
        <v>0</v>
      </c>
      <c r="W19" s="121">
        <f t="shared" si="9"/>
        <v>0</v>
      </c>
      <c r="X19" s="121">
        <f t="shared" si="9"/>
        <v>0</v>
      </c>
      <c r="Y19" s="121">
        <f t="shared" si="9"/>
        <v>0</v>
      </c>
      <c r="Z19" s="121">
        <f t="shared" si="9"/>
        <v>0</v>
      </c>
      <c r="AA19" s="121">
        <f t="shared" si="9"/>
        <v>0</v>
      </c>
      <c r="AB19" s="121">
        <f t="shared" si="9"/>
        <v>0</v>
      </c>
      <c r="AC19" s="121">
        <f t="shared" si="9"/>
        <v>0</v>
      </c>
      <c r="AD19" s="121">
        <f t="shared" si="9"/>
        <v>0</v>
      </c>
      <c r="AE19" s="121">
        <f t="shared" si="9"/>
        <v>0</v>
      </c>
      <c r="AF19" s="121">
        <f t="shared" si="9"/>
        <v>0</v>
      </c>
      <c r="AG19" s="121">
        <f t="shared" si="9"/>
        <v>0</v>
      </c>
      <c r="AH19" s="121">
        <f t="shared" si="9"/>
        <v>0</v>
      </c>
      <c r="AI19" s="121">
        <f t="shared" si="9"/>
        <v>0</v>
      </c>
      <c r="AJ19" s="121">
        <f t="shared" si="9"/>
        <v>0</v>
      </c>
      <c r="AK19" s="121">
        <f t="shared" si="9"/>
        <v>0</v>
      </c>
      <c r="AL19" s="121">
        <f t="shared" si="9"/>
        <v>0</v>
      </c>
      <c r="AM19" s="121">
        <f t="shared" si="9"/>
        <v>0</v>
      </c>
      <c r="AN19" s="121">
        <f t="shared" si="9"/>
        <v>0</v>
      </c>
      <c r="AO19" s="121">
        <f t="shared" si="9"/>
        <v>0</v>
      </c>
      <c r="AP19" s="121">
        <f t="shared" si="9"/>
        <v>0</v>
      </c>
      <c r="AQ19" s="121">
        <f t="shared" si="9"/>
        <v>0</v>
      </c>
      <c r="AR19" s="121">
        <f t="shared" si="9"/>
        <v>0</v>
      </c>
      <c r="AS19" s="121">
        <f t="shared" si="9"/>
        <v>0</v>
      </c>
      <c r="AT19" s="121">
        <f t="shared" si="9"/>
        <v>0</v>
      </c>
      <c r="AU19" s="121">
        <f t="shared" si="9"/>
        <v>0</v>
      </c>
      <c r="AV19" s="121">
        <f t="shared" si="9"/>
        <v>0</v>
      </c>
      <c r="AW19" s="121">
        <f t="shared" si="9"/>
        <v>0</v>
      </c>
      <c r="AX19" s="121">
        <f t="shared" si="9"/>
        <v>0</v>
      </c>
      <c r="AY19" s="121">
        <f t="shared" si="9"/>
        <v>0</v>
      </c>
      <c r="AZ19" s="121">
        <f t="shared" si="9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ht="30" x14ac:dyDescent="0.25">
      <c r="A20" s="6" t="s">
        <v>181</v>
      </c>
      <c r="B20" s="3">
        <v>10</v>
      </c>
      <c r="C20" s="2">
        <v>1</v>
      </c>
      <c r="D20" s="2">
        <v>0</v>
      </c>
      <c r="E20" s="3">
        <f t="shared" si="2"/>
        <v>0</v>
      </c>
      <c r="F20" s="126">
        <f>$E20*F$3</f>
        <v>0</v>
      </c>
      <c r="G20" s="126">
        <f t="shared" si="9"/>
        <v>0</v>
      </c>
      <c r="H20" s="126">
        <f t="shared" si="9"/>
        <v>0</v>
      </c>
      <c r="I20" s="126">
        <f t="shared" si="9"/>
        <v>0</v>
      </c>
      <c r="J20" s="126">
        <f t="shared" si="9"/>
        <v>0</v>
      </c>
      <c r="K20" s="126">
        <f t="shared" si="9"/>
        <v>0</v>
      </c>
      <c r="L20" s="126">
        <f t="shared" si="9"/>
        <v>0</v>
      </c>
      <c r="M20" s="126">
        <f t="shared" si="9"/>
        <v>0</v>
      </c>
      <c r="N20" s="126">
        <f t="shared" si="9"/>
        <v>0</v>
      </c>
      <c r="O20" s="126">
        <f t="shared" si="9"/>
        <v>0</v>
      </c>
      <c r="P20" s="126">
        <f t="shared" si="9"/>
        <v>0</v>
      </c>
      <c r="Q20" s="126">
        <f t="shared" si="9"/>
        <v>0</v>
      </c>
      <c r="R20" s="126">
        <f t="shared" si="9"/>
        <v>0</v>
      </c>
      <c r="S20" s="126">
        <f t="shared" si="9"/>
        <v>0</v>
      </c>
      <c r="T20" s="126">
        <f t="shared" si="9"/>
        <v>0</v>
      </c>
      <c r="U20" s="126">
        <f t="shared" si="9"/>
        <v>0</v>
      </c>
      <c r="V20" s="126">
        <f t="shared" si="9"/>
        <v>0</v>
      </c>
      <c r="W20" s="126">
        <f t="shared" si="9"/>
        <v>0</v>
      </c>
      <c r="X20" s="126">
        <f t="shared" si="9"/>
        <v>0</v>
      </c>
      <c r="Y20" s="126">
        <f t="shared" si="9"/>
        <v>0</v>
      </c>
      <c r="Z20" s="126">
        <f t="shared" si="9"/>
        <v>0</v>
      </c>
      <c r="AA20" s="126">
        <f t="shared" si="9"/>
        <v>0</v>
      </c>
      <c r="AB20" s="126">
        <f t="shared" si="9"/>
        <v>0</v>
      </c>
      <c r="AC20" s="126">
        <f t="shared" si="9"/>
        <v>0</v>
      </c>
      <c r="AD20" s="126">
        <f t="shared" si="9"/>
        <v>0</v>
      </c>
      <c r="AE20" s="126">
        <f t="shared" si="9"/>
        <v>0</v>
      </c>
      <c r="AF20" s="126">
        <f t="shared" si="9"/>
        <v>0</v>
      </c>
      <c r="AG20" s="126">
        <f t="shared" si="9"/>
        <v>0</v>
      </c>
      <c r="AH20" s="126">
        <f t="shared" si="9"/>
        <v>0</v>
      </c>
      <c r="AI20" s="126">
        <f t="shared" si="9"/>
        <v>0</v>
      </c>
      <c r="AJ20" s="126">
        <f t="shared" si="9"/>
        <v>0</v>
      </c>
      <c r="AK20" s="126">
        <f t="shared" si="9"/>
        <v>0</v>
      </c>
      <c r="AL20" s="126">
        <f t="shared" si="9"/>
        <v>0</v>
      </c>
      <c r="AM20" s="126">
        <f t="shared" si="9"/>
        <v>0</v>
      </c>
      <c r="AN20" s="126">
        <f t="shared" si="9"/>
        <v>0</v>
      </c>
      <c r="AO20" s="126">
        <f t="shared" si="9"/>
        <v>0</v>
      </c>
      <c r="AP20" s="126">
        <f t="shared" si="9"/>
        <v>0</v>
      </c>
      <c r="AQ20" s="126">
        <f t="shared" si="9"/>
        <v>0</v>
      </c>
      <c r="AR20" s="126">
        <f t="shared" si="9"/>
        <v>0</v>
      </c>
      <c r="AS20" s="126">
        <f t="shared" si="9"/>
        <v>0</v>
      </c>
      <c r="AT20" s="126">
        <f t="shared" si="9"/>
        <v>0</v>
      </c>
      <c r="AU20" s="126">
        <f t="shared" si="9"/>
        <v>0</v>
      </c>
      <c r="AV20" s="126">
        <f t="shared" si="9"/>
        <v>0</v>
      </c>
      <c r="AW20" s="126">
        <f t="shared" si="9"/>
        <v>0</v>
      </c>
      <c r="AX20" s="126">
        <f t="shared" si="9"/>
        <v>0</v>
      </c>
      <c r="AY20" s="126">
        <f t="shared" si="9"/>
        <v>0</v>
      </c>
      <c r="AZ20" s="126">
        <f t="shared" si="9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ht="30" x14ac:dyDescent="0.25">
      <c r="A21" s="6" t="s">
        <v>182</v>
      </c>
      <c r="B21" s="3">
        <v>15</v>
      </c>
      <c r="C21" s="2">
        <v>1</v>
      </c>
      <c r="D21" s="2">
        <v>0</v>
      </c>
      <c r="E21" s="3">
        <f t="shared" si="2"/>
        <v>0</v>
      </c>
      <c r="F21" s="121">
        <f>$E21*F$5</f>
        <v>0</v>
      </c>
      <c r="G21" s="121">
        <f t="shared" ref="G21:AZ21" si="10">$E21*G$5</f>
        <v>0</v>
      </c>
      <c r="H21" s="121">
        <f t="shared" si="10"/>
        <v>0</v>
      </c>
      <c r="I21" s="121">
        <f t="shared" si="10"/>
        <v>0</v>
      </c>
      <c r="J21" s="121">
        <f t="shared" si="10"/>
        <v>0</v>
      </c>
      <c r="K21" s="121">
        <f t="shared" si="10"/>
        <v>0</v>
      </c>
      <c r="L21" s="121">
        <f t="shared" si="10"/>
        <v>0</v>
      </c>
      <c r="M21" s="121">
        <f t="shared" si="10"/>
        <v>0</v>
      </c>
      <c r="N21" s="121">
        <f t="shared" si="10"/>
        <v>0</v>
      </c>
      <c r="O21" s="121">
        <f t="shared" si="10"/>
        <v>0</v>
      </c>
      <c r="P21" s="121">
        <f t="shared" si="10"/>
        <v>0</v>
      </c>
      <c r="Q21" s="121">
        <f t="shared" si="10"/>
        <v>0</v>
      </c>
      <c r="R21" s="121">
        <f t="shared" si="10"/>
        <v>0</v>
      </c>
      <c r="S21" s="121">
        <f t="shared" si="10"/>
        <v>0</v>
      </c>
      <c r="T21" s="121">
        <f t="shared" si="10"/>
        <v>0</v>
      </c>
      <c r="U21" s="121">
        <f t="shared" si="10"/>
        <v>0</v>
      </c>
      <c r="V21" s="121">
        <f t="shared" si="10"/>
        <v>0</v>
      </c>
      <c r="W21" s="121">
        <f t="shared" si="10"/>
        <v>0</v>
      </c>
      <c r="X21" s="121">
        <f t="shared" si="10"/>
        <v>0</v>
      </c>
      <c r="Y21" s="121">
        <f t="shared" si="10"/>
        <v>0</v>
      </c>
      <c r="Z21" s="121">
        <f t="shared" si="10"/>
        <v>0</v>
      </c>
      <c r="AA21" s="121">
        <f t="shared" si="10"/>
        <v>0</v>
      </c>
      <c r="AB21" s="121">
        <f t="shared" si="10"/>
        <v>0</v>
      </c>
      <c r="AC21" s="121">
        <f t="shared" si="10"/>
        <v>0</v>
      </c>
      <c r="AD21" s="121">
        <f t="shared" si="10"/>
        <v>0</v>
      </c>
      <c r="AE21" s="121">
        <f t="shared" si="10"/>
        <v>0</v>
      </c>
      <c r="AF21" s="121">
        <f t="shared" si="10"/>
        <v>0</v>
      </c>
      <c r="AG21" s="121">
        <f t="shared" si="10"/>
        <v>0</v>
      </c>
      <c r="AH21" s="121">
        <f t="shared" si="10"/>
        <v>0</v>
      </c>
      <c r="AI21" s="121">
        <f t="shared" si="10"/>
        <v>0</v>
      </c>
      <c r="AJ21" s="121">
        <f t="shared" si="10"/>
        <v>0</v>
      </c>
      <c r="AK21" s="121">
        <f t="shared" si="10"/>
        <v>0</v>
      </c>
      <c r="AL21" s="121">
        <f t="shared" si="10"/>
        <v>0</v>
      </c>
      <c r="AM21" s="121">
        <f t="shared" si="10"/>
        <v>0</v>
      </c>
      <c r="AN21" s="121">
        <f t="shared" si="10"/>
        <v>0</v>
      </c>
      <c r="AO21" s="121">
        <f t="shared" si="10"/>
        <v>0</v>
      </c>
      <c r="AP21" s="121">
        <f t="shared" si="10"/>
        <v>0</v>
      </c>
      <c r="AQ21" s="121">
        <f t="shared" si="10"/>
        <v>0</v>
      </c>
      <c r="AR21" s="121">
        <f t="shared" si="10"/>
        <v>0</v>
      </c>
      <c r="AS21" s="121">
        <f t="shared" si="10"/>
        <v>0</v>
      </c>
      <c r="AT21" s="121">
        <f t="shared" si="10"/>
        <v>0</v>
      </c>
      <c r="AU21" s="121">
        <f t="shared" si="10"/>
        <v>0</v>
      </c>
      <c r="AV21" s="121">
        <f t="shared" si="10"/>
        <v>0</v>
      </c>
      <c r="AW21" s="121">
        <f t="shared" si="10"/>
        <v>0</v>
      </c>
      <c r="AX21" s="121">
        <f t="shared" si="10"/>
        <v>0</v>
      </c>
      <c r="AY21" s="121">
        <f t="shared" si="10"/>
        <v>0</v>
      </c>
      <c r="AZ21" s="121">
        <f t="shared" si="10"/>
        <v>0</v>
      </c>
      <c r="BA21" s="51">
        <f>SUMPRODUCT(F21:AZ21,'Ocenění položek'!$C$54:$AW$54)</f>
        <v>0</v>
      </c>
      <c r="BB21" s="51">
        <f>SUMPRODUCT(F21:AZ21,'Ocenění položek'!$C$55:$AW$55)</f>
        <v>0</v>
      </c>
      <c r="CA21" s="123"/>
    </row>
    <row r="22" spans="1:79" ht="30" x14ac:dyDescent="0.25">
      <c r="A22" s="6" t="s">
        <v>183</v>
      </c>
      <c r="B22" s="3">
        <v>6</v>
      </c>
      <c r="C22" s="2">
        <v>1</v>
      </c>
      <c r="D22" s="2">
        <v>0</v>
      </c>
      <c r="E22" s="3">
        <f t="shared" si="2"/>
        <v>0</v>
      </c>
      <c r="F22" s="121">
        <f>$E22*F$4</f>
        <v>0</v>
      </c>
      <c r="G22" s="121">
        <f t="shared" ref="G22:AZ22" si="11">$E22*G$4</f>
        <v>0</v>
      </c>
      <c r="H22" s="121">
        <f t="shared" si="11"/>
        <v>0</v>
      </c>
      <c r="I22" s="121">
        <f t="shared" si="11"/>
        <v>0</v>
      </c>
      <c r="J22" s="121">
        <f t="shared" si="11"/>
        <v>0</v>
      </c>
      <c r="K22" s="121">
        <f t="shared" si="11"/>
        <v>0</v>
      </c>
      <c r="L22" s="121">
        <f t="shared" si="11"/>
        <v>0</v>
      </c>
      <c r="M22" s="121">
        <f t="shared" si="11"/>
        <v>0</v>
      </c>
      <c r="N22" s="121">
        <f t="shared" si="11"/>
        <v>0</v>
      </c>
      <c r="O22" s="121">
        <f t="shared" si="11"/>
        <v>0</v>
      </c>
      <c r="P22" s="121">
        <f t="shared" si="11"/>
        <v>0</v>
      </c>
      <c r="Q22" s="121">
        <f t="shared" si="11"/>
        <v>0</v>
      </c>
      <c r="R22" s="121">
        <f t="shared" si="11"/>
        <v>0</v>
      </c>
      <c r="S22" s="121">
        <f t="shared" si="11"/>
        <v>0</v>
      </c>
      <c r="T22" s="121">
        <f t="shared" si="11"/>
        <v>0</v>
      </c>
      <c r="U22" s="121">
        <f t="shared" si="11"/>
        <v>0</v>
      </c>
      <c r="V22" s="121">
        <f t="shared" si="11"/>
        <v>0</v>
      </c>
      <c r="W22" s="121">
        <f t="shared" si="11"/>
        <v>0</v>
      </c>
      <c r="X22" s="121">
        <f t="shared" si="11"/>
        <v>0</v>
      </c>
      <c r="Y22" s="121">
        <f t="shared" si="11"/>
        <v>0</v>
      </c>
      <c r="Z22" s="121">
        <f t="shared" si="11"/>
        <v>0</v>
      </c>
      <c r="AA22" s="121">
        <f t="shared" si="11"/>
        <v>0</v>
      </c>
      <c r="AB22" s="121">
        <f t="shared" si="11"/>
        <v>0</v>
      </c>
      <c r="AC22" s="121">
        <f t="shared" si="11"/>
        <v>0</v>
      </c>
      <c r="AD22" s="121">
        <f t="shared" si="11"/>
        <v>0</v>
      </c>
      <c r="AE22" s="121">
        <f t="shared" si="11"/>
        <v>0</v>
      </c>
      <c r="AF22" s="121">
        <f t="shared" si="11"/>
        <v>0</v>
      </c>
      <c r="AG22" s="121">
        <f t="shared" si="11"/>
        <v>0</v>
      </c>
      <c r="AH22" s="121">
        <f t="shared" si="11"/>
        <v>0</v>
      </c>
      <c r="AI22" s="121">
        <f t="shared" si="11"/>
        <v>0</v>
      </c>
      <c r="AJ22" s="121">
        <f t="shared" si="11"/>
        <v>0</v>
      </c>
      <c r="AK22" s="121">
        <f t="shared" si="11"/>
        <v>0</v>
      </c>
      <c r="AL22" s="121">
        <f t="shared" si="11"/>
        <v>0</v>
      </c>
      <c r="AM22" s="121">
        <f t="shared" si="11"/>
        <v>0</v>
      </c>
      <c r="AN22" s="121">
        <f t="shared" si="11"/>
        <v>0</v>
      </c>
      <c r="AO22" s="121">
        <f t="shared" si="11"/>
        <v>0</v>
      </c>
      <c r="AP22" s="121">
        <f t="shared" si="11"/>
        <v>0</v>
      </c>
      <c r="AQ22" s="121">
        <f t="shared" si="11"/>
        <v>0</v>
      </c>
      <c r="AR22" s="121">
        <f t="shared" si="11"/>
        <v>0</v>
      </c>
      <c r="AS22" s="121">
        <f t="shared" si="11"/>
        <v>0</v>
      </c>
      <c r="AT22" s="121">
        <f t="shared" si="11"/>
        <v>0</v>
      </c>
      <c r="AU22" s="121">
        <f t="shared" si="11"/>
        <v>0</v>
      </c>
      <c r="AV22" s="121">
        <f t="shared" si="11"/>
        <v>0</v>
      </c>
      <c r="AW22" s="121">
        <f t="shared" si="11"/>
        <v>0</v>
      </c>
      <c r="AX22" s="121">
        <f t="shared" si="11"/>
        <v>0</v>
      </c>
      <c r="AY22" s="121">
        <f t="shared" si="11"/>
        <v>0</v>
      </c>
      <c r="AZ22" s="121">
        <f t="shared" si="11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184</v>
      </c>
      <c r="B23" s="3">
        <v>17</v>
      </c>
      <c r="C23" s="2">
        <v>5</v>
      </c>
      <c r="D23" s="2">
        <v>0</v>
      </c>
      <c r="E23" s="3">
        <f t="shared" si="2"/>
        <v>0</v>
      </c>
      <c r="F23" s="121">
        <f t="shared" ref="F23:U26" si="12">$E23*F$3</f>
        <v>0</v>
      </c>
      <c r="G23" s="121">
        <f t="shared" si="12"/>
        <v>0</v>
      </c>
      <c r="H23" s="121">
        <f t="shared" si="12"/>
        <v>0</v>
      </c>
      <c r="I23" s="121">
        <f t="shared" si="12"/>
        <v>0</v>
      </c>
      <c r="J23" s="121">
        <f t="shared" si="12"/>
        <v>0</v>
      </c>
      <c r="K23" s="121">
        <f t="shared" si="12"/>
        <v>0</v>
      </c>
      <c r="L23" s="121">
        <f t="shared" si="12"/>
        <v>0</v>
      </c>
      <c r="M23" s="121">
        <f t="shared" si="12"/>
        <v>0</v>
      </c>
      <c r="N23" s="121">
        <f t="shared" si="12"/>
        <v>0</v>
      </c>
      <c r="O23" s="121">
        <f t="shared" si="12"/>
        <v>0</v>
      </c>
      <c r="P23" s="121">
        <f t="shared" si="12"/>
        <v>0</v>
      </c>
      <c r="Q23" s="121">
        <f t="shared" si="12"/>
        <v>0</v>
      </c>
      <c r="R23" s="121">
        <f t="shared" si="12"/>
        <v>0</v>
      </c>
      <c r="S23" s="121">
        <f t="shared" si="12"/>
        <v>0</v>
      </c>
      <c r="T23" s="121">
        <f t="shared" si="12"/>
        <v>0</v>
      </c>
      <c r="U23" s="121">
        <f t="shared" si="12"/>
        <v>0</v>
      </c>
      <c r="V23" s="121">
        <f t="shared" ref="G23:AZ28" si="13">$E23*V$3</f>
        <v>0</v>
      </c>
      <c r="W23" s="121">
        <f t="shared" si="13"/>
        <v>0</v>
      </c>
      <c r="X23" s="121">
        <f t="shared" si="13"/>
        <v>0</v>
      </c>
      <c r="Y23" s="121">
        <f t="shared" si="13"/>
        <v>0</v>
      </c>
      <c r="Z23" s="121">
        <f t="shared" si="13"/>
        <v>0</v>
      </c>
      <c r="AA23" s="121">
        <f t="shared" si="13"/>
        <v>0</v>
      </c>
      <c r="AB23" s="121">
        <f t="shared" si="13"/>
        <v>0</v>
      </c>
      <c r="AC23" s="121">
        <f t="shared" si="13"/>
        <v>0</v>
      </c>
      <c r="AD23" s="121">
        <f t="shared" si="13"/>
        <v>0</v>
      </c>
      <c r="AE23" s="121">
        <f t="shared" si="13"/>
        <v>0</v>
      </c>
      <c r="AF23" s="121">
        <f t="shared" si="13"/>
        <v>0</v>
      </c>
      <c r="AG23" s="121">
        <f t="shared" si="13"/>
        <v>0</v>
      </c>
      <c r="AH23" s="121">
        <f t="shared" si="13"/>
        <v>0</v>
      </c>
      <c r="AI23" s="121">
        <f t="shared" si="13"/>
        <v>0</v>
      </c>
      <c r="AJ23" s="121">
        <f t="shared" si="13"/>
        <v>0</v>
      </c>
      <c r="AK23" s="121">
        <f t="shared" si="13"/>
        <v>0</v>
      </c>
      <c r="AL23" s="121">
        <f t="shared" si="13"/>
        <v>0</v>
      </c>
      <c r="AM23" s="121">
        <f t="shared" si="13"/>
        <v>0</v>
      </c>
      <c r="AN23" s="121">
        <f t="shared" si="13"/>
        <v>0</v>
      </c>
      <c r="AO23" s="121">
        <f t="shared" si="13"/>
        <v>0</v>
      </c>
      <c r="AP23" s="121">
        <f t="shared" si="13"/>
        <v>0</v>
      </c>
      <c r="AQ23" s="121">
        <f t="shared" si="13"/>
        <v>0</v>
      </c>
      <c r="AR23" s="121">
        <f t="shared" si="13"/>
        <v>0</v>
      </c>
      <c r="AS23" s="121">
        <f t="shared" si="13"/>
        <v>0</v>
      </c>
      <c r="AT23" s="121">
        <f t="shared" si="13"/>
        <v>0</v>
      </c>
      <c r="AU23" s="121">
        <f t="shared" si="13"/>
        <v>0</v>
      </c>
      <c r="AV23" s="121">
        <f t="shared" si="13"/>
        <v>0</v>
      </c>
      <c r="AW23" s="121">
        <f t="shared" si="13"/>
        <v>0</v>
      </c>
      <c r="AX23" s="121">
        <f t="shared" si="13"/>
        <v>0</v>
      </c>
      <c r="AY23" s="121">
        <f t="shared" si="13"/>
        <v>0</v>
      </c>
      <c r="AZ23" s="121">
        <f t="shared" si="13"/>
        <v>0</v>
      </c>
      <c r="BA23" s="51">
        <f>SUMPRODUCT(F23:AZ23,'Ocenění položek'!$C$54:$AW$54)</f>
        <v>0</v>
      </c>
      <c r="BB23" s="51">
        <f>SUMPRODUCT(F23:AZ23,'Ocenění položek'!$C$55:$AW$55)</f>
        <v>0</v>
      </c>
      <c r="CA23" s="123"/>
    </row>
    <row r="24" spans="1:79" x14ac:dyDescent="0.25">
      <c r="A24" s="6" t="s">
        <v>185</v>
      </c>
      <c r="B24" s="3">
        <v>22</v>
      </c>
      <c r="C24" s="2">
        <v>6</v>
      </c>
      <c r="D24" s="2">
        <v>0</v>
      </c>
      <c r="E24" s="3">
        <f t="shared" si="2"/>
        <v>0</v>
      </c>
      <c r="F24" s="121">
        <f t="shared" si="12"/>
        <v>0</v>
      </c>
      <c r="G24" s="121">
        <f t="shared" si="13"/>
        <v>0</v>
      </c>
      <c r="H24" s="121">
        <f t="shared" si="13"/>
        <v>0</v>
      </c>
      <c r="I24" s="121">
        <f t="shared" si="13"/>
        <v>0</v>
      </c>
      <c r="J24" s="121">
        <f t="shared" si="13"/>
        <v>0</v>
      </c>
      <c r="K24" s="121">
        <f t="shared" si="13"/>
        <v>0</v>
      </c>
      <c r="L24" s="121">
        <f t="shared" si="13"/>
        <v>0</v>
      </c>
      <c r="M24" s="121">
        <f t="shared" si="13"/>
        <v>0</v>
      </c>
      <c r="N24" s="121">
        <f t="shared" si="13"/>
        <v>0</v>
      </c>
      <c r="O24" s="121">
        <f t="shared" si="13"/>
        <v>0</v>
      </c>
      <c r="P24" s="121">
        <f t="shared" si="13"/>
        <v>0</v>
      </c>
      <c r="Q24" s="121">
        <f t="shared" si="13"/>
        <v>0</v>
      </c>
      <c r="R24" s="121">
        <f t="shared" si="13"/>
        <v>0</v>
      </c>
      <c r="S24" s="121">
        <f t="shared" si="13"/>
        <v>0</v>
      </c>
      <c r="T24" s="121">
        <f t="shared" si="13"/>
        <v>0</v>
      </c>
      <c r="U24" s="121">
        <f t="shared" si="13"/>
        <v>0</v>
      </c>
      <c r="V24" s="121">
        <f t="shared" si="13"/>
        <v>0</v>
      </c>
      <c r="W24" s="121">
        <f t="shared" si="13"/>
        <v>0</v>
      </c>
      <c r="X24" s="121">
        <f t="shared" si="13"/>
        <v>0</v>
      </c>
      <c r="Y24" s="121">
        <f t="shared" si="13"/>
        <v>0</v>
      </c>
      <c r="Z24" s="121">
        <f t="shared" si="13"/>
        <v>0</v>
      </c>
      <c r="AA24" s="121">
        <f t="shared" si="13"/>
        <v>0</v>
      </c>
      <c r="AB24" s="121">
        <f t="shared" si="13"/>
        <v>0</v>
      </c>
      <c r="AC24" s="121">
        <f t="shared" si="13"/>
        <v>0</v>
      </c>
      <c r="AD24" s="121">
        <f t="shared" si="13"/>
        <v>0</v>
      </c>
      <c r="AE24" s="121">
        <f t="shared" si="13"/>
        <v>0</v>
      </c>
      <c r="AF24" s="121">
        <f t="shared" si="13"/>
        <v>0</v>
      </c>
      <c r="AG24" s="121">
        <f t="shared" si="13"/>
        <v>0</v>
      </c>
      <c r="AH24" s="121">
        <f t="shared" si="13"/>
        <v>0</v>
      </c>
      <c r="AI24" s="121">
        <f t="shared" si="13"/>
        <v>0</v>
      </c>
      <c r="AJ24" s="121">
        <f t="shared" si="13"/>
        <v>0</v>
      </c>
      <c r="AK24" s="121">
        <f t="shared" si="13"/>
        <v>0</v>
      </c>
      <c r="AL24" s="121">
        <f t="shared" si="13"/>
        <v>0</v>
      </c>
      <c r="AM24" s="121">
        <f t="shared" si="13"/>
        <v>0</v>
      </c>
      <c r="AN24" s="121">
        <f t="shared" si="13"/>
        <v>0</v>
      </c>
      <c r="AO24" s="121">
        <f t="shared" si="13"/>
        <v>0</v>
      </c>
      <c r="AP24" s="121">
        <f t="shared" si="13"/>
        <v>0</v>
      </c>
      <c r="AQ24" s="121">
        <f t="shared" si="13"/>
        <v>0</v>
      </c>
      <c r="AR24" s="121">
        <f t="shared" si="13"/>
        <v>0</v>
      </c>
      <c r="AS24" s="121">
        <f t="shared" si="13"/>
        <v>0</v>
      </c>
      <c r="AT24" s="121">
        <f t="shared" si="13"/>
        <v>0</v>
      </c>
      <c r="AU24" s="121">
        <f t="shared" si="13"/>
        <v>0</v>
      </c>
      <c r="AV24" s="121">
        <f t="shared" si="13"/>
        <v>0</v>
      </c>
      <c r="AW24" s="121">
        <f t="shared" si="13"/>
        <v>0</v>
      </c>
      <c r="AX24" s="121">
        <f t="shared" si="13"/>
        <v>0</v>
      </c>
      <c r="AY24" s="121">
        <f t="shared" si="13"/>
        <v>0</v>
      </c>
      <c r="AZ24" s="121">
        <f t="shared" si="13"/>
        <v>0</v>
      </c>
      <c r="BA24" s="51">
        <f>SUMPRODUCT(F24:AZ24,'Ocenění položek'!$C$54:$AW$54)</f>
        <v>0</v>
      </c>
      <c r="BB24" s="51">
        <f>SUMPRODUCT(F24:AZ24,'Ocenění položek'!$C$55:$AW$55)</f>
        <v>0</v>
      </c>
      <c r="CA24" s="123"/>
    </row>
    <row r="25" spans="1:79" x14ac:dyDescent="0.25">
      <c r="A25" s="6" t="s">
        <v>186</v>
      </c>
      <c r="B25" s="3">
        <v>23</v>
      </c>
      <c r="C25" s="2">
        <v>15</v>
      </c>
      <c r="D25" s="2">
        <v>0</v>
      </c>
      <c r="E25" s="3">
        <f t="shared" si="2"/>
        <v>0</v>
      </c>
      <c r="F25" s="121">
        <f t="shared" si="12"/>
        <v>0</v>
      </c>
      <c r="G25" s="121">
        <f t="shared" si="13"/>
        <v>0</v>
      </c>
      <c r="H25" s="121">
        <f t="shared" si="13"/>
        <v>0</v>
      </c>
      <c r="I25" s="121">
        <f t="shared" si="13"/>
        <v>0</v>
      </c>
      <c r="J25" s="121">
        <f t="shared" si="13"/>
        <v>0</v>
      </c>
      <c r="K25" s="121">
        <f t="shared" si="13"/>
        <v>0</v>
      </c>
      <c r="L25" s="121">
        <f t="shared" si="13"/>
        <v>0</v>
      </c>
      <c r="M25" s="121">
        <f t="shared" si="13"/>
        <v>0</v>
      </c>
      <c r="N25" s="121">
        <f t="shared" si="13"/>
        <v>0</v>
      </c>
      <c r="O25" s="121">
        <f t="shared" si="13"/>
        <v>0</v>
      </c>
      <c r="P25" s="121">
        <f t="shared" si="13"/>
        <v>0</v>
      </c>
      <c r="Q25" s="121">
        <f t="shared" si="13"/>
        <v>0</v>
      </c>
      <c r="R25" s="121">
        <f t="shared" si="13"/>
        <v>0</v>
      </c>
      <c r="S25" s="121">
        <f t="shared" si="13"/>
        <v>0</v>
      </c>
      <c r="T25" s="121">
        <f t="shared" si="13"/>
        <v>0</v>
      </c>
      <c r="U25" s="121">
        <f t="shared" si="13"/>
        <v>0</v>
      </c>
      <c r="V25" s="121">
        <f t="shared" si="13"/>
        <v>0</v>
      </c>
      <c r="W25" s="121">
        <f t="shared" si="13"/>
        <v>0</v>
      </c>
      <c r="X25" s="121">
        <f t="shared" si="13"/>
        <v>0</v>
      </c>
      <c r="Y25" s="121">
        <f t="shared" si="13"/>
        <v>0</v>
      </c>
      <c r="Z25" s="121">
        <f t="shared" si="13"/>
        <v>0</v>
      </c>
      <c r="AA25" s="121">
        <f t="shared" si="13"/>
        <v>0</v>
      </c>
      <c r="AB25" s="121">
        <f t="shared" si="13"/>
        <v>0</v>
      </c>
      <c r="AC25" s="121">
        <f t="shared" si="13"/>
        <v>0</v>
      </c>
      <c r="AD25" s="121">
        <f t="shared" si="13"/>
        <v>0</v>
      </c>
      <c r="AE25" s="121">
        <f t="shared" si="13"/>
        <v>0</v>
      </c>
      <c r="AF25" s="121">
        <f t="shared" si="13"/>
        <v>0</v>
      </c>
      <c r="AG25" s="121">
        <f t="shared" si="13"/>
        <v>0</v>
      </c>
      <c r="AH25" s="121">
        <f t="shared" si="13"/>
        <v>0</v>
      </c>
      <c r="AI25" s="121">
        <f t="shared" si="13"/>
        <v>0</v>
      </c>
      <c r="AJ25" s="121">
        <f t="shared" si="13"/>
        <v>0</v>
      </c>
      <c r="AK25" s="121">
        <f t="shared" si="13"/>
        <v>0</v>
      </c>
      <c r="AL25" s="121">
        <f t="shared" si="13"/>
        <v>0</v>
      </c>
      <c r="AM25" s="121">
        <f t="shared" si="13"/>
        <v>0</v>
      </c>
      <c r="AN25" s="121">
        <f t="shared" si="13"/>
        <v>0</v>
      </c>
      <c r="AO25" s="121">
        <f t="shared" si="13"/>
        <v>0</v>
      </c>
      <c r="AP25" s="121">
        <f t="shared" si="13"/>
        <v>0</v>
      </c>
      <c r="AQ25" s="121">
        <f t="shared" si="13"/>
        <v>0</v>
      </c>
      <c r="AR25" s="121">
        <f t="shared" si="13"/>
        <v>0</v>
      </c>
      <c r="AS25" s="121">
        <f t="shared" si="13"/>
        <v>0</v>
      </c>
      <c r="AT25" s="121">
        <f t="shared" si="13"/>
        <v>0</v>
      </c>
      <c r="AU25" s="121">
        <f t="shared" si="13"/>
        <v>0</v>
      </c>
      <c r="AV25" s="121">
        <f t="shared" si="13"/>
        <v>0</v>
      </c>
      <c r="AW25" s="121">
        <f t="shared" si="13"/>
        <v>0</v>
      </c>
      <c r="AX25" s="121">
        <f t="shared" si="13"/>
        <v>0</v>
      </c>
      <c r="AY25" s="121">
        <f t="shared" si="13"/>
        <v>0</v>
      </c>
      <c r="AZ25" s="121">
        <f t="shared" si="13"/>
        <v>0</v>
      </c>
      <c r="BA25" s="51">
        <f>SUMPRODUCT(F25:AZ25,'Ocenění položek'!$C$54:$AW$54)</f>
        <v>0</v>
      </c>
      <c r="BB25" s="51">
        <f>SUMPRODUCT(F25:AZ25,'Ocenění položek'!$C$55:$AW$55)</f>
        <v>0</v>
      </c>
      <c r="CA25" s="123"/>
    </row>
    <row r="26" spans="1:79" x14ac:dyDescent="0.25">
      <c r="A26" s="6" t="s">
        <v>187</v>
      </c>
      <c r="B26" s="3">
        <v>25</v>
      </c>
      <c r="C26" s="2">
        <v>6</v>
      </c>
      <c r="D26" s="2">
        <v>0</v>
      </c>
      <c r="E26" s="3">
        <f t="shared" si="2"/>
        <v>0</v>
      </c>
      <c r="F26" s="121">
        <f t="shared" si="12"/>
        <v>0</v>
      </c>
      <c r="G26" s="121">
        <f t="shared" si="13"/>
        <v>0</v>
      </c>
      <c r="H26" s="121">
        <f t="shared" si="13"/>
        <v>0</v>
      </c>
      <c r="I26" s="121">
        <f t="shared" si="13"/>
        <v>0</v>
      </c>
      <c r="J26" s="121">
        <f t="shared" si="13"/>
        <v>0</v>
      </c>
      <c r="K26" s="121">
        <f t="shared" si="13"/>
        <v>0</v>
      </c>
      <c r="L26" s="121">
        <f t="shared" si="13"/>
        <v>0</v>
      </c>
      <c r="M26" s="121">
        <f t="shared" si="13"/>
        <v>0</v>
      </c>
      <c r="N26" s="121">
        <f t="shared" si="13"/>
        <v>0</v>
      </c>
      <c r="O26" s="121">
        <f t="shared" si="13"/>
        <v>0</v>
      </c>
      <c r="P26" s="121">
        <f t="shared" si="13"/>
        <v>0</v>
      </c>
      <c r="Q26" s="121">
        <f t="shared" si="13"/>
        <v>0</v>
      </c>
      <c r="R26" s="121">
        <f t="shared" si="13"/>
        <v>0</v>
      </c>
      <c r="S26" s="121">
        <f t="shared" si="13"/>
        <v>0</v>
      </c>
      <c r="T26" s="121">
        <f t="shared" si="13"/>
        <v>0</v>
      </c>
      <c r="U26" s="121">
        <f t="shared" si="13"/>
        <v>0</v>
      </c>
      <c r="V26" s="121">
        <f t="shared" si="13"/>
        <v>0</v>
      </c>
      <c r="W26" s="121">
        <f t="shared" si="13"/>
        <v>0</v>
      </c>
      <c r="X26" s="121">
        <f t="shared" si="13"/>
        <v>0</v>
      </c>
      <c r="Y26" s="121">
        <f t="shared" si="13"/>
        <v>0</v>
      </c>
      <c r="Z26" s="121">
        <f t="shared" si="13"/>
        <v>0</v>
      </c>
      <c r="AA26" s="121">
        <f t="shared" si="13"/>
        <v>0</v>
      </c>
      <c r="AB26" s="121">
        <f t="shared" si="13"/>
        <v>0</v>
      </c>
      <c r="AC26" s="121">
        <f t="shared" si="13"/>
        <v>0</v>
      </c>
      <c r="AD26" s="121">
        <f t="shared" si="13"/>
        <v>0</v>
      </c>
      <c r="AE26" s="121">
        <f t="shared" si="13"/>
        <v>0</v>
      </c>
      <c r="AF26" s="121">
        <f t="shared" si="13"/>
        <v>0</v>
      </c>
      <c r="AG26" s="121">
        <f t="shared" si="13"/>
        <v>0</v>
      </c>
      <c r="AH26" s="121">
        <f t="shared" si="13"/>
        <v>0</v>
      </c>
      <c r="AI26" s="121">
        <f t="shared" si="13"/>
        <v>0</v>
      </c>
      <c r="AJ26" s="121">
        <f t="shared" si="13"/>
        <v>0</v>
      </c>
      <c r="AK26" s="121">
        <f t="shared" si="13"/>
        <v>0</v>
      </c>
      <c r="AL26" s="121">
        <f t="shared" si="13"/>
        <v>0</v>
      </c>
      <c r="AM26" s="121">
        <f t="shared" si="13"/>
        <v>0</v>
      </c>
      <c r="AN26" s="121">
        <f t="shared" si="13"/>
        <v>0</v>
      </c>
      <c r="AO26" s="121">
        <f t="shared" si="13"/>
        <v>0</v>
      </c>
      <c r="AP26" s="121">
        <f t="shared" si="13"/>
        <v>0</v>
      </c>
      <c r="AQ26" s="121">
        <f t="shared" si="13"/>
        <v>0</v>
      </c>
      <c r="AR26" s="121">
        <f t="shared" si="13"/>
        <v>0</v>
      </c>
      <c r="AS26" s="121">
        <f t="shared" si="13"/>
        <v>0</v>
      </c>
      <c r="AT26" s="121">
        <f t="shared" si="13"/>
        <v>0</v>
      </c>
      <c r="AU26" s="121">
        <f t="shared" si="13"/>
        <v>0</v>
      </c>
      <c r="AV26" s="121">
        <f t="shared" si="13"/>
        <v>0</v>
      </c>
      <c r="AW26" s="121">
        <f t="shared" si="13"/>
        <v>0</v>
      </c>
      <c r="AX26" s="121">
        <f t="shared" si="13"/>
        <v>0</v>
      </c>
      <c r="AY26" s="121">
        <f t="shared" si="13"/>
        <v>0</v>
      </c>
      <c r="AZ26" s="121">
        <f t="shared" si="13"/>
        <v>0</v>
      </c>
      <c r="BA26" s="51">
        <f>SUMPRODUCT(F26:AZ26,'Ocenění položek'!$C$54:$AW$54)</f>
        <v>0</v>
      </c>
      <c r="BB26" s="51">
        <f>SUMPRODUCT(F26:AZ26,'Ocenění položek'!$C$55:$AW$55)</f>
        <v>0</v>
      </c>
      <c r="CA26" s="123"/>
    </row>
    <row r="27" spans="1:79" x14ac:dyDescent="0.25">
      <c r="A27" s="6" t="s">
        <v>188</v>
      </c>
      <c r="B27" s="3">
        <v>25</v>
      </c>
      <c r="C27" s="2">
        <v>10</v>
      </c>
      <c r="D27" s="2">
        <v>0</v>
      </c>
      <c r="E27" s="3">
        <f t="shared" si="2"/>
        <v>0</v>
      </c>
      <c r="F27" s="124">
        <f>$E27*F$3</f>
        <v>0</v>
      </c>
      <c r="G27" s="124">
        <f t="shared" si="13"/>
        <v>0</v>
      </c>
      <c r="H27" s="124">
        <f t="shared" si="13"/>
        <v>0</v>
      </c>
      <c r="I27" s="124">
        <f t="shared" si="13"/>
        <v>0</v>
      </c>
      <c r="J27" s="124">
        <f t="shared" si="13"/>
        <v>0</v>
      </c>
      <c r="K27" s="124">
        <f t="shared" si="13"/>
        <v>0</v>
      </c>
      <c r="L27" s="124">
        <f t="shared" si="13"/>
        <v>0</v>
      </c>
      <c r="M27" s="124">
        <f t="shared" si="13"/>
        <v>0</v>
      </c>
      <c r="N27" s="124">
        <f t="shared" si="13"/>
        <v>0</v>
      </c>
      <c r="O27" s="124">
        <f t="shared" si="13"/>
        <v>0</v>
      </c>
      <c r="P27" s="124">
        <f t="shared" si="13"/>
        <v>0</v>
      </c>
      <c r="Q27" s="124">
        <f t="shared" si="13"/>
        <v>0</v>
      </c>
      <c r="R27" s="124">
        <f t="shared" si="13"/>
        <v>0</v>
      </c>
      <c r="S27" s="124">
        <f t="shared" si="13"/>
        <v>0</v>
      </c>
      <c r="T27" s="124">
        <f t="shared" si="13"/>
        <v>0</v>
      </c>
      <c r="U27" s="124">
        <f t="shared" si="13"/>
        <v>0</v>
      </c>
      <c r="V27" s="124">
        <f t="shared" si="13"/>
        <v>0</v>
      </c>
      <c r="W27" s="124">
        <f t="shared" si="13"/>
        <v>0</v>
      </c>
      <c r="X27" s="124">
        <f t="shared" si="13"/>
        <v>0</v>
      </c>
      <c r="Y27" s="124">
        <f t="shared" si="13"/>
        <v>0</v>
      </c>
      <c r="Z27" s="124">
        <f t="shared" si="13"/>
        <v>0</v>
      </c>
      <c r="AA27" s="124">
        <f t="shared" si="13"/>
        <v>0</v>
      </c>
      <c r="AB27" s="124">
        <f t="shared" si="13"/>
        <v>0</v>
      </c>
      <c r="AC27" s="124">
        <f t="shared" si="13"/>
        <v>0</v>
      </c>
      <c r="AD27" s="124">
        <f t="shared" si="13"/>
        <v>0</v>
      </c>
      <c r="AE27" s="124">
        <f t="shared" si="13"/>
        <v>0</v>
      </c>
      <c r="AF27" s="124">
        <f t="shared" si="13"/>
        <v>0</v>
      </c>
      <c r="AG27" s="124">
        <f t="shared" si="13"/>
        <v>0</v>
      </c>
      <c r="AH27" s="124">
        <f t="shared" si="13"/>
        <v>0</v>
      </c>
      <c r="AI27" s="124">
        <f t="shared" si="13"/>
        <v>0</v>
      </c>
      <c r="AJ27" s="124">
        <f t="shared" si="13"/>
        <v>0</v>
      </c>
      <c r="AK27" s="124">
        <f t="shared" si="13"/>
        <v>0</v>
      </c>
      <c r="AL27" s="124">
        <f t="shared" si="13"/>
        <v>0</v>
      </c>
      <c r="AM27" s="124">
        <f t="shared" si="13"/>
        <v>0</v>
      </c>
      <c r="AN27" s="124">
        <f t="shared" si="13"/>
        <v>0</v>
      </c>
      <c r="AO27" s="124">
        <f t="shared" si="13"/>
        <v>0</v>
      </c>
      <c r="AP27" s="124">
        <f t="shared" si="13"/>
        <v>0</v>
      </c>
      <c r="AQ27" s="124">
        <f t="shared" si="13"/>
        <v>0</v>
      </c>
      <c r="AR27" s="124">
        <f t="shared" si="13"/>
        <v>0</v>
      </c>
      <c r="AS27" s="124">
        <f t="shared" si="13"/>
        <v>0</v>
      </c>
      <c r="AT27" s="124">
        <f t="shared" si="13"/>
        <v>0</v>
      </c>
      <c r="AU27" s="124">
        <f t="shared" si="13"/>
        <v>0</v>
      </c>
      <c r="AV27" s="124">
        <f t="shared" si="13"/>
        <v>0</v>
      </c>
      <c r="AW27" s="124">
        <f t="shared" si="13"/>
        <v>0</v>
      </c>
      <c r="AX27" s="124">
        <f t="shared" si="13"/>
        <v>0</v>
      </c>
      <c r="AY27" s="124">
        <f t="shared" si="13"/>
        <v>0</v>
      </c>
      <c r="AZ27" s="124">
        <f t="shared" si="13"/>
        <v>0</v>
      </c>
      <c r="BA27" s="51">
        <f>SUMPRODUCT(F27:AZ27,'Ocenění položek'!$C$54:$AW$54)</f>
        <v>0</v>
      </c>
      <c r="BB27" s="51">
        <f>SUMPRODUCT(F27:AZ27,'Ocenění položek'!$C$55:$AW$55)</f>
        <v>0</v>
      </c>
      <c r="CA27" s="123"/>
    </row>
    <row r="28" spans="1:79" x14ac:dyDescent="0.25">
      <c r="A28" s="6" t="s">
        <v>189</v>
      </c>
      <c r="B28" s="3">
        <v>26</v>
      </c>
      <c r="C28" s="2">
        <v>5</v>
      </c>
      <c r="D28" s="2">
        <v>0</v>
      </c>
      <c r="E28" s="3">
        <f t="shared" si="2"/>
        <v>0</v>
      </c>
      <c r="F28" s="126">
        <f>$E28*F$3</f>
        <v>0</v>
      </c>
      <c r="G28" s="126">
        <f t="shared" si="13"/>
        <v>0</v>
      </c>
      <c r="H28" s="126">
        <f t="shared" si="13"/>
        <v>0</v>
      </c>
      <c r="I28" s="126">
        <f t="shared" si="13"/>
        <v>0</v>
      </c>
      <c r="J28" s="126">
        <f t="shared" si="13"/>
        <v>0</v>
      </c>
      <c r="K28" s="126">
        <f t="shared" si="13"/>
        <v>0</v>
      </c>
      <c r="L28" s="126">
        <f t="shared" si="13"/>
        <v>0</v>
      </c>
      <c r="M28" s="126">
        <f t="shared" si="13"/>
        <v>0</v>
      </c>
      <c r="N28" s="126">
        <f t="shared" si="13"/>
        <v>0</v>
      </c>
      <c r="O28" s="126">
        <f t="shared" si="13"/>
        <v>0</v>
      </c>
      <c r="P28" s="126">
        <f t="shared" si="13"/>
        <v>0</v>
      </c>
      <c r="Q28" s="126">
        <f t="shared" si="13"/>
        <v>0</v>
      </c>
      <c r="R28" s="126">
        <f t="shared" si="13"/>
        <v>0</v>
      </c>
      <c r="S28" s="126">
        <f t="shared" si="13"/>
        <v>0</v>
      </c>
      <c r="T28" s="126">
        <f t="shared" si="13"/>
        <v>0</v>
      </c>
      <c r="U28" s="126">
        <f t="shared" si="13"/>
        <v>0</v>
      </c>
      <c r="V28" s="126">
        <f t="shared" si="13"/>
        <v>0</v>
      </c>
      <c r="W28" s="126">
        <f t="shared" si="13"/>
        <v>0</v>
      </c>
      <c r="X28" s="126">
        <f t="shared" si="13"/>
        <v>0</v>
      </c>
      <c r="Y28" s="126">
        <f t="shared" si="13"/>
        <v>0</v>
      </c>
      <c r="Z28" s="126">
        <f t="shared" si="13"/>
        <v>0</v>
      </c>
      <c r="AA28" s="126">
        <f t="shared" si="13"/>
        <v>0</v>
      </c>
      <c r="AB28" s="126">
        <f t="shared" si="13"/>
        <v>0</v>
      </c>
      <c r="AC28" s="126">
        <f t="shared" si="13"/>
        <v>0</v>
      </c>
      <c r="AD28" s="126">
        <f t="shared" si="13"/>
        <v>0</v>
      </c>
      <c r="AE28" s="126">
        <f t="shared" si="13"/>
        <v>0</v>
      </c>
      <c r="AF28" s="126">
        <f t="shared" si="13"/>
        <v>0</v>
      </c>
      <c r="AG28" s="126">
        <f t="shared" si="13"/>
        <v>0</v>
      </c>
      <c r="AH28" s="126">
        <f t="shared" si="13"/>
        <v>0</v>
      </c>
      <c r="AI28" s="126">
        <f t="shared" si="13"/>
        <v>0</v>
      </c>
      <c r="AJ28" s="126">
        <f t="shared" si="13"/>
        <v>0</v>
      </c>
      <c r="AK28" s="126">
        <f t="shared" si="13"/>
        <v>0</v>
      </c>
      <c r="AL28" s="126">
        <f t="shared" si="13"/>
        <v>0</v>
      </c>
      <c r="AM28" s="126">
        <f t="shared" si="13"/>
        <v>0</v>
      </c>
      <c r="AN28" s="126">
        <f t="shared" si="13"/>
        <v>0</v>
      </c>
      <c r="AO28" s="126">
        <f t="shared" si="13"/>
        <v>0</v>
      </c>
      <c r="AP28" s="126">
        <f t="shared" si="13"/>
        <v>0</v>
      </c>
      <c r="AQ28" s="126">
        <f t="shared" si="13"/>
        <v>0</v>
      </c>
      <c r="AR28" s="126">
        <f t="shared" si="13"/>
        <v>0</v>
      </c>
      <c r="AS28" s="126">
        <f t="shared" si="13"/>
        <v>0</v>
      </c>
      <c r="AT28" s="126">
        <f t="shared" si="13"/>
        <v>0</v>
      </c>
      <c r="AU28" s="126">
        <f t="shared" ref="AU28:AZ29" si="14">$E28*AU$3</f>
        <v>0</v>
      </c>
      <c r="AV28" s="126">
        <f t="shared" si="14"/>
        <v>0</v>
      </c>
      <c r="AW28" s="126">
        <f t="shared" si="14"/>
        <v>0</v>
      </c>
      <c r="AX28" s="126">
        <f t="shared" si="14"/>
        <v>0</v>
      </c>
      <c r="AY28" s="126">
        <f t="shared" si="14"/>
        <v>0</v>
      </c>
      <c r="AZ28" s="126">
        <f t="shared" si="14"/>
        <v>0</v>
      </c>
      <c r="BA28" s="51">
        <f>SUMPRODUCT(F28:AZ28,'Ocenění položek'!$C$54:$AW$54)</f>
        <v>0</v>
      </c>
      <c r="BB28" s="51">
        <f>SUMPRODUCT(F28:AZ28,'Ocenění položek'!$C$55:$AW$55)</f>
        <v>0</v>
      </c>
      <c r="CA28" s="123"/>
    </row>
    <row r="29" spans="1:79" ht="30" x14ac:dyDescent="0.25">
      <c r="A29" s="6" t="s">
        <v>190</v>
      </c>
      <c r="B29" s="3">
        <v>24</v>
      </c>
      <c r="C29" s="2">
        <v>2</v>
      </c>
      <c r="D29" s="2">
        <v>0</v>
      </c>
      <c r="E29" s="3">
        <f t="shared" si="2"/>
        <v>0</v>
      </c>
      <c r="F29" s="126">
        <f>$E29*F$3</f>
        <v>0</v>
      </c>
      <c r="G29" s="126">
        <f t="shared" ref="G29:AZ36" si="15">$E29*G$3</f>
        <v>0</v>
      </c>
      <c r="H29" s="126">
        <f t="shared" si="15"/>
        <v>0</v>
      </c>
      <c r="I29" s="126">
        <f t="shared" si="15"/>
        <v>0</v>
      </c>
      <c r="J29" s="126">
        <f t="shared" si="15"/>
        <v>0</v>
      </c>
      <c r="K29" s="126">
        <f t="shared" si="15"/>
        <v>0</v>
      </c>
      <c r="L29" s="126">
        <f t="shared" si="15"/>
        <v>0</v>
      </c>
      <c r="M29" s="126">
        <f t="shared" si="15"/>
        <v>0</v>
      </c>
      <c r="N29" s="126">
        <f t="shared" si="15"/>
        <v>0</v>
      </c>
      <c r="O29" s="126">
        <f t="shared" si="15"/>
        <v>0</v>
      </c>
      <c r="P29" s="126">
        <f t="shared" si="15"/>
        <v>0</v>
      </c>
      <c r="Q29" s="126">
        <f t="shared" si="15"/>
        <v>0</v>
      </c>
      <c r="R29" s="126">
        <f t="shared" si="15"/>
        <v>0</v>
      </c>
      <c r="S29" s="126">
        <f t="shared" si="15"/>
        <v>0</v>
      </c>
      <c r="T29" s="126">
        <f t="shared" si="15"/>
        <v>0</v>
      </c>
      <c r="U29" s="126">
        <f t="shared" si="15"/>
        <v>0</v>
      </c>
      <c r="V29" s="126">
        <f t="shared" si="15"/>
        <v>0</v>
      </c>
      <c r="W29" s="126">
        <f t="shared" si="15"/>
        <v>0</v>
      </c>
      <c r="X29" s="126">
        <f t="shared" si="15"/>
        <v>0</v>
      </c>
      <c r="Y29" s="126">
        <f t="shared" si="15"/>
        <v>0</v>
      </c>
      <c r="Z29" s="126">
        <f t="shared" si="15"/>
        <v>0</v>
      </c>
      <c r="AA29" s="126">
        <f t="shared" si="15"/>
        <v>0</v>
      </c>
      <c r="AB29" s="126">
        <f t="shared" si="15"/>
        <v>0</v>
      </c>
      <c r="AC29" s="126">
        <f t="shared" si="15"/>
        <v>0</v>
      </c>
      <c r="AD29" s="126">
        <f t="shared" si="15"/>
        <v>0</v>
      </c>
      <c r="AE29" s="126">
        <f t="shared" si="15"/>
        <v>0</v>
      </c>
      <c r="AF29" s="126">
        <f t="shared" si="15"/>
        <v>0</v>
      </c>
      <c r="AG29" s="126">
        <f t="shared" si="15"/>
        <v>0</v>
      </c>
      <c r="AH29" s="126">
        <f t="shared" si="15"/>
        <v>0</v>
      </c>
      <c r="AI29" s="126">
        <f t="shared" si="15"/>
        <v>0</v>
      </c>
      <c r="AJ29" s="126">
        <f t="shared" si="15"/>
        <v>0</v>
      </c>
      <c r="AK29" s="126">
        <f t="shared" si="15"/>
        <v>0</v>
      </c>
      <c r="AL29" s="126">
        <f t="shared" si="15"/>
        <v>0</v>
      </c>
      <c r="AM29" s="126">
        <f t="shared" si="15"/>
        <v>0</v>
      </c>
      <c r="AN29" s="126">
        <f t="shared" si="15"/>
        <v>0</v>
      </c>
      <c r="AO29" s="126">
        <f t="shared" si="15"/>
        <v>0</v>
      </c>
      <c r="AP29" s="126">
        <f t="shared" si="15"/>
        <v>0</v>
      </c>
      <c r="AQ29" s="126">
        <f t="shared" si="15"/>
        <v>0</v>
      </c>
      <c r="AR29" s="126">
        <f t="shared" si="15"/>
        <v>0</v>
      </c>
      <c r="AS29" s="126">
        <f t="shared" si="15"/>
        <v>0</v>
      </c>
      <c r="AT29" s="126">
        <f t="shared" si="15"/>
        <v>0</v>
      </c>
      <c r="AU29" s="126">
        <f t="shared" si="14"/>
        <v>0</v>
      </c>
      <c r="AV29" s="126">
        <f t="shared" si="14"/>
        <v>0</v>
      </c>
      <c r="AW29" s="126">
        <f t="shared" si="14"/>
        <v>0</v>
      </c>
      <c r="AX29" s="126">
        <f t="shared" si="14"/>
        <v>0</v>
      </c>
      <c r="AY29" s="126">
        <f t="shared" si="14"/>
        <v>0</v>
      </c>
      <c r="AZ29" s="126">
        <f t="shared" si="14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ht="30" x14ac:dyDescent="0.25">
      <c r="A30" s="6" t="s">
        <v>191</v>
      </c>
      <c r="B30" s="3">
        <v>25</v>
      </c>
      <c r="C30" s="2">
        <v>5</v>
      </c>
      <c r="D30" s="2">
        <v>0</v>
      </c>
      <c r="E30" s="3">
        <f t="shared" si="2"/>
        <v>0</v>
      </c>
      <c r="F30" s="121">
        <f t="shared" ref="F30:U40" si="16">$E30*F$3</f>
        <v>0</v>
      </c>
      <c r="G30" s="121">
        <f t="shared" si="16"/>
        <v>0</v>
      </c>
      <c r="H30" s="121">
        <f t="shared" si="16"/>
        <v>0</v>
      </c>
      <c r="I30" s="121">
        <f t="shared" si="16"/>
        <v>0</v>
      </c>
      <c r="J30" s="121">
        <f t="shared" si="16"/>
        <v>0</v>
      </c>
      <c r="K30" s="121">
        <f t="shared" si="16"/>
        <v>0</v>
      </c>
      <c r="L30" s="121">
        <f t="shared" si="16"/>
        <v>0</v>
      </c>
      <c r="M30" s="121">
        <f t="shared" si="16"/>
        <v>0</v>
      </c>
      <c r="N30" s="121">
        <f t="shared" si="16"/>
        <v>0</v>
      </c>
      <c r="O30" s="121">
        <f t="shared" si="16"/>
        <v>0</v>
      </c>
      <c r="P30" s="121">
        <f t="shared" si="16"/>
        <v>0</v>
      </c>
      <c r="Q30" s="121">
        <f t="shared" si="16"/>
        <v>0</v>
      </c>
      <c r="R30" s="121">
        <f t="shared" si="16"/>
        <v>0</v>
      </c>
      <c r="S30" s="121">
        <f t="shared" si="16"/>
        <v>0</v>
      </c>
      <c r="T30" s="121">
        <f t="shared" si="16"/>
        <v>0</v>
      </c>
      <c r="U30" s="121">
        <f t="shared" si="16"/>
        <v>0</v>
      </c>
      <c r="V30" s="121">
        <f t="shared" si="15"/>
        <v>0</v>
      </c>
      <c r="W30" s="121">
        <f t="shared" si="15"/>
        <v>0</v>
      </c>
      <c r="X30" s="121">
        <f t="shared" si="15"/>
        <v>0</v>
      </c>
      <c r="Y30" s="121">
        <f t="shared" si="15"/>
        <v>0</v>
      </c>
      <c r="Z30" s="121">
        <f t="shared" si="15"/>
        <v>0</v>
      </c>
      <c r="AA30" s="121">
        <f t="shared" si="15"/>
        <v>0</v>
      </c>
      <c r="AB30" s="121">
        <f t="shared" si="15"/>
        <v>0</v>
      </c>
      <c r="AC30" s="121">
        <f t="shared" si="15"/>
        <v>0</v>
      </c>
      <c r="AD30" s="121">
        <f t="shared" si="15"/>
        <v>0</v>
      </c>
      <c r="AE30" s="121">
        <f t="shared" si="15"/>
        <v>0</v>
      </c>
      <c r="AF30" s="121">
        <f t="shared" si="15"/>
        <v>0</v>
      </c>
      <c r="AG30" s="121">
        <f t="shared" si="15"/>
        <v>0</v>
      </c>
      <c r="AH30" s="121">
        <f t="shared" si="15"/>
        <v>0</v>
      </c>
      <c r="AI30" s="121">
        <f t="shared" si="15"/>
        <v>0</v>
      </c>
      <c r="AJ30" s="121">
        <f t="shared" si="15"/>
        <v>0</v>
      </c>
      <c r="AK30" s="121">
        <f t="shared" si="15"/>
        <v>0</v>
      </c>
      <c r="AL30" s="121">
        <f t="shared" si="15"/>
        <v>0</v>
      </c>
      <c r="AM30" s="121">
        <f t="shared" si="15"/>
        <v>0</v>
      </c>
      <c r="AN30" s="121">
        <f t="shared" si="15"/>
        <v>0</v>
      </c>
      <c r="AO30" s="121">
        <f t="shared" si="15"/>
        <v>0</v>
      </c>
      <c r="AP30" s="121">
        <f t="shared" si="15"/>
        <v>0</v>
      </c>
      <c r="AQ30" s="121">
        <f t="shared" si="15"/>
        <v>0</v>
      </c>
      <c r="AR30" s="121">
        <f t="shared" si="15"/>
        <v>0</v>
      </c>
      <c r="AS30" s="121">
        <f t="shared" si="15"/>
        <v>0</v>
      </c>
      <c r="AT30" s="121">
        <f t="shared" si="15"/>
        <v>0</v>
      </c>
      <c r="AU30" s="121">
        <f t="shared" si="15"/>
        <v>0</v>
      </c>
      <c r="AV30" s="121">
        <f t="shared" si="15"/>
        <v>0</v>
      </c>
      <c r="AW30" s="121">
        <f t="shared" si="15"/>
        <v>0</v>
      </c>
      <c r="AX30" s="121">
        <f t="shared" si="15"/>
        <v>0</v>
      </c>
      <c r="AY30" s="121">
        <f t="shared" si="15"/>
        <v>0</v>
      </c>
      <c r="AZ30" s="121">
        <f t="shared" si="15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ht="30" x14ac:dyDescent="0.25">
      <c r="A31" s="6" t="s">
        <v>192</v>
      </c>
      <c r="B31" s="3">
        <v>15</v>
      </c>
      <c r="C31" s="2">
        <v>1</v>
      </c>
      <c r="D31" s="2">
        <v>0</v>
      </c>
      <c r="E31" s="3">
        <f t="shared" si="2"/>
        <v>0</v>
      </c>
      <c r="F31" s="121">
        <f t="shared" si="16"/>
        <v>0</v>
      </c>
      <c r="G31" s="121">
        <f t="shared" si="15"/>
        <v>0</v>
      </c>
      <c r="H31" s="121">
        <f t="shared" si="15"/>
        <v>0</v>
      </c>
      <c r="I31" s="121">
        <f t="shared" si="15"/>
        <v>0</v>
      </c>
      <c r="J31" s="121">
        <f t="shared" si="15"/>
        <v>0</v>
      </c>
      <c r="K31" s="121">
        <f t="shared" si="15"/>
        <v>0</v>
      </c>
      <c r="L31" s="121">
        <f t="shared" si="15"/>
        <v>0</v>
      </c>
      <c r="M31" s="121">
        <f t="shared" si="15"/>
        <v>0</v>
      </c>
      <c r="N31" s="121">
        <f t="shared" si="15"/>
        <v>0</v>
      </c>
      <c r="O31" s="121">
        <f t="shared" si="15"/>
        <v>0</v>
      </c>
      <c r="P31" s="121">
        <f t="shared" si="15"/>
        <v>0</v>
      </c>
      <c r="Q31" s="121">
        <f t="shared" si="15"/>
        <v>0</v>
      </c>
      <c r="R31" s="121">
        <f t="shared" si="15"/>
        <v>0</v>
      </c>
      <c r="S31" s="121">
        <f t="shared" si="15"/>
        <v>0</v>
      </c>
      <c r="T31" s="121">
        <f t="shared" si="15"/>
        <v>0</v>
      </c>
      <c r="U31" s="121">
        <f t="shared" si="15"/>
        <v>0</v>
      </c>
      <c r="V31" s="121">
        <f t="shared" si="15"/>
        <v>0</v>
      </c>
      <c r="W31" s="121">
        <f t="shared" si="15"/>
        <v>0</v>
      </c>
      <c r="X31" s="121">
        <f t="shared" si="15"/>
        <v>0</v>
      </c>
      <c r="Y31" s="121">
        <f t="shared" si="15"/>
        <v>0</v>
      </c>
      <c r="Z31" s="121">
        <f t="shared" si="15"/>
        <v>0</v>
      </c>
      <c r="AA31" s="121">
        <f t="shared" si="15"/>
        <v>0</v>
      </c>
      <c r="AB31" s="121">
        <f t="shared" si="15"/>
        <v>0</v>
      </c>
      <c r="AC31" s="121">
        <f t="shared" si="15"/>
        <v>0</v>
      </c>
      <c r="AD31" s="121">
        <f t="shared" si="15"/>
        <v>0</v>
      </c>
      <c r="AE31" s="121">
        <f t="shared" si="15"/>
        <v>0</v>
      </c>
      <c r="AF31" s="121">
        <f t="shared" si="15"/>
        <v>0</v>
      </c>
      <c r="AG31" s="121">
        <f t="shared" si="15"/>
        <v>0</v>
      </c>
      <c r="AH31" s="121">
        <f t="shared" si="15"/>
        <v>0</v>
      </c>
      <c r="AI31" s="121">
        <f t="shared" si="15"/>
        <v>0</v>
      </c>
      <c r="AJ31" s="121">
        <f t="shared" si="15"/>
        <v>0</v>
      </c>
      <c r="AK31" s="121">
        <f t="shared" si="15"/>
        <v>0</v>
      </c>
      <c r="AL31" s="121">
        <f t="shared" si="15"/>
        <v>0</v>
      </c>
      <c r="AM31" s="121">
        <f t="shared" si="15"/>
        <v>0</v>
      </c>
      <c r="AN31" s="121">
        <f t="shared" si="15"/>
        <v>0</v>
      </c>
      <c r="AO31" s="121">
        <f t="shared" si="15"/>
        <v>0</v>
      </c>
      <c r="AP31" s="121">
        <f t="shared" si="15"/>
        <v>0</v>
      </c>
      <c r="AQ31" s="121">
        <f t="shared" si="15"/>
        <v>0</v>
      </c>
      <c r="AR31" s="121">
        <f t="shared" si="15"/>
        <v>0</v>
      </c>
      <c r="AS31" s="121">
        <f t="shared" si="15"/>
        <v>0</v>
      </c>
      <c r="AT31" s="121">
        <f t="shared" si="15"/>
        <v>0</v>
      </c>
      <c r="AU31" s="121">
        <f t="shared" si="15"/>
        <v>0</v>
      </c>
      <c r="AV31" s="121">
        <f t="shared" si="15"/>
        <v>0</v>
      </c>
      <c r="AW31" s="121">
        <f t="shared" si="15"/>
        <v>0</v>
      </c>
      <c r="AX31" s="121">
        <f t="shared" si="15"/>
        <v>0</v>
      </c>
      <c r="AY31" s="121">
        <f t="shared" si="15"/>
        <v>0</v>
      </c>
      <c r="AZ31" s="121">
        <f t="shared" si="15"/>
        <v>0</v>
      </c>
      <c r="BA31" s="51">
        <f>SUMPRODUCT(F31:AZ31,'Ocenění položek'!$C$54:$AW$54)</f>
        <v>0</v>
      </c>
      <c r="BB31" s="51">
        <f>SUMPRODUCT(F31:AZ31,'Ocenění položek'!$C$55:$AW$55)</f>
        <v>0</v>
      </c>
      <c r="CA31" s="123"/>
    </row>
    <row r="32" spans="1:79" ht="30" x14ac:dyDescent="0.25">
      <c r="A32" s="6" t="s">
        <v>193</v>
      </c>
      <c r="B32" s="3">
        <v>15</v>
      </c>
      <c r="C32" s="2">
        <v>1</v>
      </c>
      <c r="D32" s="2">
        <v>0</v>
      </c>
      <c r="E32" s="3">
        <f t="shared" si="2"/>
        <v>0</v>
      </c>
      <c r="F32" s="121">
        <f t="shared" si="16"/>
        <v>0</v>
      </c>
      <c r="G32" s="121">
        <f t="shared" si="15"/>
        <v>0</v>
      </c>
      <c r="H32" s="121">
        <f t="shared" si="15"/>
        <v>0</v>
      </c>
      <c r="I32" s="121">
        <f t="shared" si="15"/>
        <v>0</v>
      </c>
      <c r="J32" s="121">
        <f t="shared" si="15"/>
        <v>0</v>
      </c>
      <c r="K32" s="121">
        <f t="shared" si="15"/>
        <v>0</v>
      </c>
      <c r="L32" s="121">
        <f t="shared" si="15"/>
        <v>0</v>
      </c>
      <c r="M32" s="121">
        <f t="shared" si="15"/>
        <v>0</v>
      </c>
      <c r="N32" s="121">
        <f t="shared" si="15"/>
        <v>0</v>
      </c>
      <c r="O32" s="121">
        <f t="shared" si="15"/>
        <v>0</v>
      </c>
      <c r="P32" s="121">
        <f t="shared" si="15"/>
        <v>0</v>
      </c>
      <c r="Q32" s="121">
        <f t="shared" si="15"/>
        <v>0</v>
      </c>
      <c r="R32" s="121">
        <f t="shared" si="15"/>
        <v>0</v>
      </c>
      <c r="S32" s="121">
        <f t="shared" si="15"/>
        <v>0</v>
      </c>
      <c r="T32" s="121">
        <f t="shared" si="15"/>
        <v>0</v>
      </c>
      <c r="U32" s="121">
        <f t="shared" si="15"/>
        <v>0</v>
      </c>
      <c r="V32" s="121">
        <f t="shared" si="15"/>
        <v>0</v>
      </c>
      <c r="W32" s="121">
        <f t="shared" si="15"/>
        <v>0</v>
      </c>
      <c r="X32" s="121">
        <f t="shared" si="15"/>
        <v>0</v>
      </c>
      <c r="Y32" s="121">
        <f t="shared" si="15"/>
        <v>0</v>
      </c>
      <c r="Z32" s="121">
        <f t="shared" si="15"/>
        <v>0</v>
      </c>
      <c r="AA32" s="121">
        <f t="shared" si="15"/>
        <v>0</v>
      </c>
      <c r="AB32" s="121">
        <f t="shared" si="15"/>
        <v>0</v>
      </c>
      <c r="AC32" s="121">
        <f t="shared" si="15"/>
        <v>0</v>
      </c>
      <c r="AD32" s="121">
        <f t="shared" si="15"/>
        <v>0</v>
      </c>
      <c r="AE32" s="121">
        <f t="shared" si="15"/>
        <v>0</v>
      </c>
      <c r="AF32" s="121">
        <f t="shared" si="15"/>
        <v>0</v>
      </c>
      <c r="AG32" s="121">
        <f t="shared" si="15"/>
        <v>0</v>
      </c>
      <c r="AH32" s="121">
        <f t="shared" si="15"/>
        <v>0</v>
      </c>
      <c r="AI32" s="121">
        <f t="shared" si="15"/>
        <v>0</v>
      </c>
      <c r="AJ32" s="121">
        <f t="shared" si="15"/>
        <v>0</v>
      </c>
      <c r="AK32" s="121">
        <f t="shared" si="15"/>
        <v>0</v>
      </c>
      <c r="AL32" s="121">
        <f t="shared" si="15"/>
        <v>0</v>
      </c>
      <c r="AM32" s="121">
        <f t="shared" si="15"/>
        <v>0</v>
      </c>
      <c r="AN32" s="121">
        <f t="shared" si="15"/>
        <v>0</v>
      </c>
      <c r="AO32" s="121">
        <f t="shared" si="15"/>
        <v>0</v>
      </c>
      <c r="AP32" s="121">
        <f t="shared" si="15"/>
        <v>0</v>
      </c>
      <c r="AQ32" s="121">
        <f t="shared" si="15"/>
        <v>0</v>
      </c>
      <c r="AR32" s="121">
        <f t="shared" si="15"/>
        <v>0</v>
      </c>
      <c r="AS32" s="121">
        <f t="shared" si="15"/>
        <v>0</v>
      </c>
      <c r="AT32" s="121">
        <f t="shared" si="15"/>
        <v>0</v>
      </c>
      <c r="AU32" s="121">
        <f t="shared" si="15"/>
        <v>0</v>
      </c>
      <c r="AV32" s="121">
        <f t="shared" si="15"/>
        <v>0</v>
      </c>
      <c r="AW32" s="121">
        <f t="shared" si="15"/>
        <v>0</v>
      </c>
      <c r="AX32" s="121">
        <f t="shared" si="15"/>
        <v>0</v>
      </c>
      <c r="AY32" s="121">
        <f t="shared" si="15"/>
        <v>0</v>
      </c>
      <c r="AZ32" s="121">
        <f t="shared" si="15"/>
        <v>0</v>
      </c>
      <c r="BA32" s="51">
        <f>SUMPRODUCT(F32:AZ32,'Ocenění položek'!$C$54:$AW$54)</f>
        <v>0</v>
      </c>
      <c r="BB32" s="51">
        <f>SUMPRODUCT(F32:AZ32,'Ocenění položek'!$C$55:$AW$55)</f>
        <v>0</v>
      </c>
      <c r="CA32" s="123"/>
    </row>
    <row r="33" spans="1:79" ht="30" x14ac:dyDescent="0.25">
      <c r="A33" s="6" t="s">
        <v>194</v>
      </c>
      <c r="B33" s="3">
        <v>14</v>
      </c>
      <c r="C33" s="2">
        <v>1</v>
      </c>
      <c r="D33" s="2">
        <v>0</v>
      </c>
      <c r="E33" s="3">
        <f t="shared" si="2"/>
        <v>0</v>
      </c>
      <c r="F33" s="121">
        <f t="shared" si="16"/>
        <v>0</v>
      </c>
      <c r="G33" s="121">
        <f t="shared" si="15"/>
        <v>0</v>
      </c>
      <c r="H33" s="121">
        <f t="shared" si="15"/>
        <v>0</v>
      </c>
      <c r="I33" s="121">
        <f t="shared" si="15"/>
        <v>0</v>
      </c>
      <c r="J33" s="121">
        <f t="shared" si="15"/>
        <v>0</v>
      </c>
      <c r="K33" s="121">
        <f t="shared" si="15"/>
        <v>0</v>
      </c>
      <c r="L33" s="121">
        <f t="shared" si="15"/>
        <v>0</v>
      </c>
      <c r="M33" s="121">
        <f t="shared" si="15"/>
        <v>0</v>
      </c>
      <c r="N33" s="121">
        <f t="shared" si="15"/>
        <v>0</v>
      </c>
      <c r="O33" s="121">
        <f t="shared" si="15"/>
        <v>0</v>
      </c>
      <c r="P33" s="121">
        <f t="shared" si="15"/>
        <v>0</v>
      </c>
      <c r="Q33" s="121">
        <f t="shared" si="15"/>
        <v>0</v>
      </c>
      <c r="R33" s="121">
        <f t="shared" si="15"/>
        <v>0</v>
      </c>
      <c r="S33" s="121">
        <f t="shared" si="15"/>
        <v>0</v>
      </c>
      <c r="T33" s="121">
        <f t="shared" si="15"/>
        <v>0</v>
      </c>
      <c r="U33" s="121">
        <f t="shared" si="15"/>
        <v>0</v>
      </c>
      <c r="V33" s="121">
        <f t="shared" si="15"/>
        <v>0</v>
      </c>
      <c r="W33" s="121">
        <f t="shared" si="15"/>
        <v>0</v>
      </c>
      <c r="X33" s="121">
        <f t="shared" si="15"/>
        <v>0</v>
      </c>
      <c r="Y33" s="121">
        <f t="shared" si="15"/>
        <v>0</v>
      </c>
      <c r="Z33" s="121">
        <f t="shared" si="15"/>
        <v>0</v>
      </c>
      <c r="AA33" s="121">
        <f t="shared" si="15"/>
        <v>0</v>
      </c>
      <c r="AB33" s="121">
        <f t="shared" si="15"/>
        <v>0</v>
      </c>
      <c r="AC33" s="121">
        <f t="shared" si="15"/>
        <v>0</v>
      </c>
      <c r="AD33" s="121">
        <f t="shared" si="15"/>
        <v>0</v>
      </c>
      <c r="AE33" s="121">
        <f t="shared" si="15"/>
        <v>0</v>
      </c>
      <c r="AF33" s="121">
        <f t="shared" si="15"/>
        <v>0</v>
      </c>
      <c r="AG33" s="121">
        <f t="shared" si="15"/>
        <v>0</v>
      </c>
      <c r="AH33" s="121">
        <f t="shared" si="15"/>
        <v>0</v>
      </c>
      <c r="AI33" s="121">
        <f t="shared" si="15"/>
        <v>0</v>
      </c>
      <c r="AJ33" s="121">
        <f t="shared" si="15"/>
        <v>0</v>
      </c>
      <c r="AK33" s="121">
        <f t="shared" si="15"/>
        <v>0</v>
      </c>
      <c r="AL33" s="121">
        <f t="shared" si="15"/>
        <v>0</v>
      </c>
      <c r="AM33" s="121">
        <f t="shared" si="15"/>
        <v>0</v>
      </c>
      <c r="AN33" s="121">
        <f t="shared" si="15"/>
        <v>0</v>
      </c>
      <c r="AO33" s="121">
        <f t="shared" si="15"/>
        <v>0</v>
      </c>
      <c r="AP33" s="121">
        <f t="shared" si="15"/>
        <v>0</v>
      </c>
      <c r="AQ33" s="121">
        <f t="shared" si="15"/>
        <v>0</v>
      </c>
      <c r="AR33" s="121">
        <f t="shared" si="15"/>
        <v>0</v>
      </c>
      <c r="AS33" s="121">
        <f t="shared" si="15"/>
        <v>0</v>
      </c>
      <c r="AT33" s="121">
        <f t="shared" si="15"/>
        <v>0</v>
      </c>
      <c r="AU33" s="121">
        <f t="shared" si="15"/>
        <v>0</v>
      </c>
      <c r="AV33" s="121">
        <f t="shared" si="15"/>
        <v>0</v>
      </c>
      <c r="AW33" s="121">
        <f t="shared" si="15"/>
        <v>0</v>
      </c>
      <c r="AX33" s="121">
        <f t="shared" si="15"/>
        <v>0</v>
      </c>
      <c r="AY33" s="121">
        <f t="shared" si="15"/>
        <v>0</v>
      </c>
      <c r="AZ33" s="121">
        <f t="shared" si="15"/>
        <v>0</v>
      </c>
      <c r="BA33" s="51">
        <f>SUMPRODUCT(F33:AZ33,'Ocenění položek'!$C$54:$AW$54)</f>
        <v>0</v>
      </c>
      <c r="BB33" s="51">
        <f>SUMPRODUCT(F33:AZ33,'Ocenění položek'!$C$55:$AW$55)</f>
        <v>0</v>
      </c>
      <c r="CA33" s="123"/>
    </row>
    <row r="34" spans="1:79" ht="30" x14ac:dyDescent="0.25">
      <c r="A34" s="6" t="s">
        <v>195</v>
      </c>
      <c r="B34" s="3">
        <v>11</v>
      </c>
      <c r="C34" s="2">
        <v>1</v>
      </c>
      <c r="D34" s="2">
        <v>0</v>
      </c>
      <c r="E34" s="3">
        <f t="shared" si="2"/>
        <v>0</v>
      </c>
      <c r="F34" s="121">
        <f>$E34*F$5</f>
        <v>0</v>
      </c>
      <c r="G34" s="121">
        <f t="shared" ref="G34:AZ34" si="17">$E34*G$5</f>
        <v>0</v>
      </c>
      <c r="H34" s="121">
        <f t="shared" si="17"/>
        <v>0</v>
      </c>
      <c r="I34" s="121">
        <f t="shared" si="17"/>
        <v>0</v>
      </c>
      <c r="J34" s="121">
        <f t="shared" si="17"/>
        <v>0</v>
      </c>
      <c r="K34" s="121">
        <f t="shared" si="17"/>
        <v>0</v>
      </c>
      <c r="L34" s="121">
        <f t="shared" si="17"/>
        <v>0</v>
      </c>
      <c r="M34" s="121">
        <f t="shared" si="17"/>
        <v>0</v>
      </c>
      <c r="N34" s="121">
        <f t="shared" si="17"/>
        <v>0</v>
      </c>
      <c r="O34" s="121">
        <f t="shared" si="17"/>
        <v>0</v>
      </c>
      <c r="P34" s="121">
        <f t="shared" si="17"/>
        <v>0</v>
      </c>
      <c r="Q34" s="121">
        <f t="shared" si="17"/>
        <v>0</v>
      </c>
      <c r="R34" s="121">
        <f t="shared" si="17"/>
        <v>0</v>
      </c>
      <c r="S34" s="121">
        <f t="shared" si="17"/>
        <v>0</v>
      </c>
      <c r="T34" s="121">
        <f t="shared" si="17"/>
        <v>0</v>
      </c>
      <c r="U34" s="121">
        <f t="shared" si="17"/>
        <v>0</v>
      </c>
      <c r="V34" s="121">
        <f t="shared" si="17"/>
        <v>0</v>
      </c>
      <c r="W34" s="121">
        <f t="shared" si="17"/>
        <v>0</v>
      </c>
      <c r="X34" s="121">
        <f t="shared" si="17"/>
        <v>0</v>
      </c>
      <c r="Y34" s="121">
        <f t="shared" si="17"/>
        <v>0</v>
      </c>
      <c r="Z34" s="121">
        <f t="shared" si="17"/>
        <v>0</v>
      </c>
      <c r="AA34" s="121">
        <f t="shared" si="17"/>
        <v>0</v>
      </c>
      <c r="AB34" s="121">
        <f t="shared" si="17"/>
        <v>0</v>
      </c>
      <c r="AC34" s="121">
        <f t="shared" si="17"/>
        <v>0</v>
      </c>
      <c r="AD34" s="121">
        <f t="shared" si="17"/>
        <v>0</v>
      </c>
      <c r="AE34" s="121">
        <f t="shared" si="17"/>
        <v>0</v>
      </c>
      <c r="AF34" s="121">
        <f t="shared" si="17"/>
        <v>0</v>
      </c>
      <c r="AG34" s="121">
        <f t="shared" si="17"/>
        <v>0</v>
      </c>
      <c r="AH34" s="121">
        <f t="shared" si="17"/>
        <v>0</v>
      </c>
      <c r="AI34" s="121">
        <f t="shared" si="17"/>
        <v>0</v>
      </c>
      <c r="AJ34" s="121">
        <f t="shared" si="17"/>
        <v>0</v>
      </c>
      <c r="AK34" s="121">
        <f t="shared" si="17"/>
        <v>0</v>
      </c>
      <c r="AL34" s="121">
        <f t="shared" si="17"/>
        <v>0</v>
      </c>
      <c r="AM34" s="121">
        <f t="shared" si="17"/>
        <v>0</v>
      </c>
      <c r="AN34" s="121">
        <f t="shared" si="17"/>
        <v>0</v>
      </c>
      <c r="AO34" s="121">
        <f t="shared" si="17"/>
        <v>0</v>
      </c>
      <c r="AP34" s="121">
        <f t="shared" si="17"/>
        <v>0</v>
      </c>
      <c r="AQ34" s="121">
        <f t="shared" si="17"/>
        <v>0</v>
      </c>
      <c r="AR34" s="121">
        <f t="shared" si="17"/>
        <v>0</v>
      </c>
      <c r="AS34" s="121">
        <f t="shared" si="17"/>
        <v>0</v>
      </c>
      <c r="AT34" s="121">
        <f t="shared" si="17"/>
        <v>0</v>
      </c>
      <c r="AU34" s="121">
        <f t="shared" si="17"/>
        <v>0</v>
      </c>
      <c r="AV34" s="121">
        <f t="shared" si="17"/>
        <v>0</v>
      </c>
      <c r="AW34" s="121">
        <f t="shared" si="17"/>
        <v>0</v>
      </c>
      <c r="AX34" s="121">
        <f t="shared" si="17"/>
        <v>0</v>
      </c>
      <c r="AY34" s="121">
        <f t="shared" si="17"/>
        <v>0</v>
      </c>
      <c r="AZ34" s="121">
        <f t="shared" si="17"/>
        <v>0</v>
      </c>
      <c r="BA34" s="51">
        <f>SUMPRODUCT(F34:AZ34,'Ocenění položek'!$C$54:$AW$54)</f>
        <v>0</v>
      </c>
      <c r="BB34" s="51">
        <f>SUMPRODUCT(F34:AZ34,'Ocenění položek'!$C$55:$AW$55)</f>
        <v>0</v>
      </c>
      <c r="CA34" s="123"/>
    </row>
    <row r="35" spans="1:79" ht="30" x14ac:dyDescent="0.25">
      <c r="A35" s="6" t="s">
        <v>196</v>
      </c>
      <c r="B35" s="3">
        <v>5</v>
      </c>
      <c r="C35" s="2">
        <v>1</v>
      </c>
      <c r="D35" s="2">
        <v>0</v>
      </c>
      <c r="E35" s="3">
        <f t="shared" si="2"/>
        <v>0</v>
      </c>
      <c r="F35" s="121">
        <f>$E35*F$4</f>
        <v>0</v>
      </c>
      <c r="G35" s="121">
        <f t="shared" ref="G35:AZ35" si="18">$E35*G$4</f>
        <v>0</v>
      </c>
      <c r="H35" s="121">
        <f t="shared" si="18"/>
        <v>0</v>
      </c>
      <c r="I35" s="121">
        <f t="shared" si="18"/>
        <v>0</v>
      </c>
      <c r="J35" s="121">
        <f t="shared" si="18"/>
        <v>0</v>
      </c>
      <c r="K35" s="121">
        <f t="shared" si="18"/>
        <v>0</v>
      </c>
      <c r="L35" s="121">
        <f t="shared" si="18"/>
        <v>0</v>
      </c>
      <c r="M35" s="121">
        <f t="shared" si="18"/>
        <v>0</v>
      </c>
      <c r="N35" s="121">
        <f t="shared" si="18"/>
        <v>0</v>
      </c>
      <c r="O35" s="121">
        <f t="shared" si="18"/>
        <v>0</v>
      </c>
      <c r="P35" s="121">
        <f t="shared" si="18"/>
        <v>0</v>
      </c>
      <c r="Q35" s="121">
        <f t="shared" si="18"/>
        <v>0</v>
      </c>
      <c r="R35" s="121">
        <f t="shared" si="18"/>
        <v>0</v>
      </c>
      <c r="S35" s="121">
        <f t="shared" si="18"/>
        <v>0</v>
      </c>
      <c r="T35" s="121">
        <f t="shared" si="18"/>
        <v>0</v>
      </c>
      <c r="U35" s="121">
        <f t="shared" si="18"/>
        <v>0</v>
      </c>
      <c r="V35" s="121">
        <f t="shared" si="18"/>
        <v>0</v>
      </c>
      <c r="W35" s="121">
        <f t="shared" si="18"/>
        <v>0</v>
      </c>
      <c r="X35" s="121">
        <f t="shared" si="18"/>
        <v>0</v>
      </c>
      <c r="Y35" s="121">
        <f t="shared" si="18"/>
        <v>0</v>
      </c>
      <c r="Z35" s="121">
        <f t="shared" si="18"/>
        <v>0</v>
      </c>
      <c r="AA35" s="121">
        <f t="shared" si="18"/>
        <v>0</v>
      </c>
      <c r="AB35" s="121">
        <f t="shared" si="18"/>
        <v>0</v>
      </c>
      <c r="AC35" s="121">
        <f t="shared" si="18"/>
        <v>0</v>
      </c>
      <c r="AD35" s="121">
        <f t="shared" si="18"/>
        <v>0</v>
      </c>
      <c r="AE35" s="121">
        <f t="shared" si="18"/>
        <v>0</v>
      </c>
      <c r="AF35" s="121">
        <f t="shared" si="18"/>
        <v>0</v>
      </c>
      <c r="AG35" s="121">
        <f t="shared" si="18"/>
        <v>0</v>
      </c>
      <c r="AH35" s="121">
        <f t="shared" si="18"/>
        <v>0</v>
      </c>
      <c r="AI35" s="121">
        <f t="shared" si="18"/>
        <v>0</v>
      </c>
      <c r="AJ35" s="121">
        <f t="shared" si="18"/>
        <v>0</v>
      </c>
      <c r="AK35" s="121">
        <f t="shared" si="18"/>
        <v>0</v>
      </c>
      <c r="AL35" s="121">
        <f t="shared" si="18"/>
        <v>0</v>
      </c>
      <c r="AM35" s="121">
        <f t="shared" si="18"/>
        <v>0</v>
      </c>
      <c r="AN35" s="121">
        <f t="shared" si="18"/>
        <v>0</v>
      </c>
      <c r="AO35" s="121">
        <f t="shared" si="18"/>
        <v>0</v>
      </c>
      <c r="AP35" s="121">
        <f t="shared" si="18"/>
        <v>0</v>
      </c>
      <c r="AQ35" s="121">
        <f t="shared" si="18"/>
        <v>0</v>
      </c>
      <c r="AR35" s="121">
        <f t="shared" si="18"/>
        <v>0</v>
      </c>
      <c r="AS35" s="121">
        <f t="shared" si="18"/>
        <v>0</v>
      </c>
      <c r="AT35" s="121">
        <f t="shared" si="18"/>
        <v>0</v>
      </c>
      <c r="AU35" s="121">
        <f t="shared" si="18"/>
        <v>0</v>
      </c>
      <c r="AV35" s="121">
        <f t="shared" si="18"/>
        <v>0</v>
      </c>
      <c r="AW35" s="121">
        <f t="shared" si="18"/>
        <v>0</v>
      </c>
      <c r="AX35" s="121">
        <f t="shared" si="18"/>
        <v>0</v>
      </c>
      <c r="AY35" s="121">
        <f t="shared" si="18"/>
        <v>0</v>
      </c>
      <c r="AZ35" s="121">
        <f t="shared" si="18"/>
        <v>0</v>
      </c>
      <c r="BA35" s="51">
        <f>SUMPRODUCT(F35:AZ35,'Ocenění položek'!$C$54:$AW$54)</f>
        <v>0</v>
      </c>
      <c r="BB35" s="51">
        <f>SUMPRODUCT(F35:AZ35,'Ocenění položek'!$C$55:$AW$55)</f>
        <v>0</v>
      </c>
      <c r="CA35" s="123"/>
    </row>
    <row r="36" spans="1:79" x14ac:dyDescent="0.25">
      <c r="A36" s="7" t="s">
        <v>197</v>
      </c>
      <c r="B36" s="3">
        <v>50</v>
      </c>
      <c r="C36" s="2">
        <v>1</v>
      </c>
      <c r="D36" s="2">
        <v>0</v>
      </c>
      <c r="E36" s="3">
        <f t="shared" si="2"/>
        <v>0</v>
      </c>
      <c r="F36" s="121">
        <f t="shared" si="16"/>
        <v>0</v>
      </c>
      <c r="G36" s="121">
        <f t="shared" si="15"/>
        <v>0</v>
      </c>
      <c r="H36" s="121">
        <f t="shared" si="15"/>
        <v>0</v>
      </c>
      <c r="I36" s="121">
        <f t="shared" si="15"/>
        <v>0</v>
      </c>
      <c r="J36" s="121">
        <f t="shared" si="15"/>
        <v>0</v>
      </c>
      <c r="K36" s="121">
        <f t="shared" si="15"/>
        <v>0</v>
      </c>
      <c r="L36" s="121">
        <f t="shared" si="15"/>
        <v>0</v>
      </c>
      <c r="M36" s="121">
        <f t="shared" si="15"/>
        <v>0</v>
      </c>
      <c r="N36" s="121">
        <f t="shared" si="15"/>
        <v>0</v>
      </c>
      <c r="O36" s="121">
        <f t="shared" si="15"/>
        <v>0</v>
      </c>
      <c r="P36" s="121">
        <f t="shared" si="15"/>
        <v>0</v>
      </c>
      <c r="Q36" s="121">
        <f t="shared" si="15"/>
        <v>0</v>
      </c>
      <c r="R36" s="121">
        <f t="shared" si="15"/>
        <v>0</v>
      </c>
      <c r="S36" s="121">
        <f t="shared" si="15"/>
        <v>0</v>
      </c>
      <c r="T36" s="121">
        <f t="shared" si="15"/>
        <v>0</v>
      </c>
      <c r="U36" s="121">
        <f t="shared" si="15"/>
        <v>0</v>
      </c>
      <c r="V36" s="121">
        <f t="shared" si="15"/>
        <v>0</v>
      </c>
      <c r="W36" s="121">
        <f t="shared" si="15"/>
        <v>0</v>
      </c>
      <c r="X36" s="121">
        <f t="shared" si="15"/>
        <v>0</v>
      </c>
      <c r="Y36" s="121">
        <f t="shared" si="15"/>
        <v>0</v>
      </c>
      <c r="Z36" s="121">
        <f t="shared" si="15"/>
        <v>0</v>
      </c>
      <c r="AA36" s="121">
        <f t="shared" si="15"/>
        <v>0</v>
      </c>
      <c r="AB36" s="121">
        <f t="shared" si="15"/>
        <v>0</v>
      </c>
      <c r="AC36" s="121">
        <f t="shared" si="15"/>
        <v>0</v>
      </c>
      <c r="AD36" s="121">
        <f t="shared" si="15"/>
        <v>0</v>
      </c>
      <c r="AE36" s="121">
        <f t="shared" si="15"/>
        <v>0</v>
      </c>
      <c r="AF36" s="121">
        <f t="shared" si="15"/>
        <v>0</v>
      </c>
      <c r="AG36" s="121">
        <f t="shared" si="15"/>
        <v>0</v>
      </c>
      <c r="AH36" s="121">
        <f t="shared" si="15"/>
        <v>0</v>
      </c>
      <c r="AI36" s="121">
        <f t="shared" si="15"/>
        <v>0</v>
      </c>
      <c r="AJ36" s="121">
        <f t="shared" si="15"/>
        <v>0</v>
      </c>
      <c r="AK36" s="121">
        <f t="shared" si="15"/>
        <v>0</v>
      </c>
      <c r="AL36" s="121">
        <f t="shared" si="15"/>
        <v>0</v>
      </c>
      <c r="AM36" s="121">
        <f t="shared" si="15"/>
        <v>0</v>
      </c>
      <c r="AN36" s="121">
        <f t="shared" si="15"/>
        <v>0</v>
      </c>
      <c r="AO36" s="121">
        <f t="shared" si="15"/>
        <v>0</v>
      </c>
      <c r="AP36" s="121">
        <f t="shared" si="15"/>
        <v>0</v>
      </c>
      <c r="AQ36" s="121">
        <f t="shared" si="15"/>
        <v>0</v>
      </c>
      <c r="AR36" s="121">
        <f t="shared" si="15"/>
        <v>0</v>
      </c>
      <c r="AS36" s="121">
        <f t="shared" si="15"/>
        <v>0</v>
      </c>
      <c r="AT36" s="121">
        <f t="shared" si="15"/>
        <v>0</v>
      </c>
      <c r="AU36" s="121">
        <f t="shared" si="15"/>
        <v>0</v>
      </c>
      <c r="AV36" s="121">
        <f t="shared" si="15"/>
        <v>0</v>
      </c>
      <c r="AW36" s="121">
        <f t="shared" si="15"/>
        <v>0</v>
      </c>
      <c r="AX36" s="121">
        <f t="shared" si="15"/>
        <v>0</v>
      </c>
      <c r="AY36" s="121">
        <f t="shared" si="15"/>
        <v>0</v>
      </c>
      <c r="AZ36" s="121">
        <f t="shared" si="15"/>
        <v>0</v>
      </c>
      <c r="BA36" s="51">
        <f>SUMPRODUCT(F36:AZ36,'Ocenění položek'!$C$54:$AW$54)</f>
        <v>0</v>
      </c>
      <c r="BB36" s="51">
        <f>SUMPRODUCT(F36:AZ36,'Ocenění položek'!$C$55:$AW$55)</f>
        <v>0</v>
      </c>
      <c r="CA36" s="123"/>
    </row>
    <row r="37" spans="1:79" x14ac:dyDescent="0.25">
      <c r="A37" s="7" t="s">
        <v>198</v>
      </c>
      <c r="B37" s="3">
        <v>2</v>
      </c>
      <c r="C37" s="2">
        <v>5</v>
      </c>
      <c r="D37" s="2">
        <v>0</v>
      </c>
      <c r="E37" s="3">
        <f t="shared" si="2"/>
        <v>0</v>
      </c>
      <c r="F37" s="121">
        <f t="shared" si="16"/>
        <v>0</v>
      </c>
      <c r="G37" s="121">
        <f t="shared" ref="G37:AZ42" si="19">$E37*G$3</f>
        <v>0</v>
      </c>
      <c r="H37" s="121">
        <f t="shared" si="19"/>
        <v>0</v>
      </c>
      <c r="I37" s="121">
        <f t="shared" si="19"/>
        <v>0</v>
      </c>
      <c r="J37" s="121">
        <f t="shared" si="19"/>
        <v>0</v>
      </c>
      <c r="K37" s="121">
        <f t="shared" si="19"/>
        <v>0</v>
      </c>
      <c r="L37" s="121">
        <f t="shared" si="19"/>
        <v>0</v>
      </c>
      <c r="M37" s="121">
        <f t="shared" si="19"/>
        <v>0</v>
      </c>
      <c r="N37" s="121">
        <f t="shared" si="19"/>
        <v>0</v>
      </c>
      <c r="O37" s="121">
        <f t="shared" si="19"/>
        <v>0</v>
      </c>
      <c r="P37" s="121">
        <f t="shared" si="19"/>
        <v>0</v>
      </c>
      <c r="Q37" s="121">
        <f t="shared" si="19"/>
        <v>0</v>
      </c>
      <c r="R37" s="121">
        <f t="shared" si="19"/>
        <v>0</v>
      </c>
      <c r="S37" s="121">
        <f t="shared" si="19"/>
        <v>0</v>
      </c>
      <c r="T37" s="121">
        <f t="shared" si="19"/>
        <v>0</v>
      </c>
      <c r="U37" s="121">
        <f t="shared" si="19"/>
        <v>0</v>
      </c>
      <c r="V37" s="121">
        <f t="shared" si="19"/>
        <v>0</v>
      </c>
      <c r="W37" s="121">
        <f t="shared" si="19"/>
        <v>0</v>
      </c>
      <c r="X37" s="121">
        <f t="shared" si="19"/>
        <v>0</v>
      </c>
      <c r="Y37" s="121">
        <f t="shared" si="19"/>
        <v>0</v>
      </c>
      <c r="Z37" s="121">
        <f t="shared" si="19"/>
        <v>0</v>
      </c>
      <c r="AA37" s="121">
        <f t="shared" si="19"/>
        <v>0</v>
      </c>
      <c r="AB37" s="121">
        <f t="shared" si="19"/>
        <v>0</v>
      </c>
      <c r="AC37" s="121">
        <f t="shared" si="19"/>
        <v>0</v>
      </c>
      <c r="AD37" s="121">
        <f t="shared" si="19"/>
        <v>0</v>
      </c>
      <c r="AE37" s="121">
        <f t="shared" si="19"/>
        <v>0</v>
      </c>
      <c r="AF37" s="121">
        <f t="shared" si="19"/>
        <v>0</v>
      </c>
      <c r="AG37" s="121">
        <f t="shared" si="19"/>
        <v>0</v>
      </c>
      <c r="AH37" s="121">
        <f t="shared" si="19"/>
        <v>0</v>
      </c>
      <c r="AI37" s="121">
        <f t="shared" si="19"/>
        <v>0</v>
      </c>
      <c r="AJ37" s="121">
        <f t="shared" si="19"/>
        <v>0</v>
      </c>
      <c r="AK37" s="121">
        <f t="shared" si="19"/>
        <v>0</v>
      </c>
      <c r="AL37" s="121">
        <f t="shared" si="19"/>
        <v>0</v>
      </c>
      <c r="AM37" s="121">
        <f t="shared" si="19"/>
        <v>0</v>
      </c>
      <c r="AN37" s="121">
        <f t="shared" si="19"/>
        <v>0</v>
      </c>
      <c r="AO37" s="121">
        <f t="shared" si="19"/>
        <v>0</v>
      </c>
      <c r="AP37" s="121">
        <f t="shared" si="19"/>
        <v>0</v>
      </c>
      <c r="AQ37" s="121">
        <f t="shared" si="19"/>
        <v>0</v>
      </c>
      <c r="AR37" s="121">
        <f t="shared" si="19"/>
        <v>0</v>
      </c>
      <c r="AS37" s="121">
        <f t="shared" si="19"/>
        <v>0</v>
      </c>
      <c r="AT37" s="121">
        <f t="shared" si="19"/>
        <v>0</v>
      </c>
      <c r="AU37" s="121">
        <f t="shared" si="19"/>
        <v>0</v>
      </c>
      <c r="AV37" s="121">
        <f t="shared" si="19"/>
        <v>0</v>
      </c>
      <c r="AW37" s="121">
        <f t="shared" si="19"/>
        <v>0</v>
      </c>
      <c r="AX37" s="121">
        <f t="shared" si="19"/>
        <v>0</v>
      </c>
      <c r="AY37" s="121">
        <f t="shared" si="19"/>
        <v>0</v>
      </c>
      <c r="AZ37" s="121">
        <f t="shared" si="19"/>
        <v>0</v>
      </c>
      <c r="BA37" s="51">
        <f>SUMPRODUCT(F37:AZ37,'Ocenění položek'!$C$54:$AW$54)</f>
        <v>0</v>
      </c>
      <c r="BB37" s="51">
        <f>SUMPRODUCT(F37:AZ37,'Ocenění položek'!$C$55:$AW$55)</f>
        <v>0</v>
      </c>
      <c r="CA37" s="123"/>
    </row>
    <row r="38" spans="1:79" x14ac:dyDescent="0.25">
      <c r="A38" s="7" t="s">
        <v>199</v>
      </c>
      <c r="B38" s="3">
        <v>54</v>
      </c>
      <c r="C38" s="2">
        <v>1</v>
      </c>
      <c r="D38" s="2">
        <v>0</v>
      </c>
      <c r="E38" s="3">
        <f t="shared" si="2"/>
        <v>0</v>
      </c>
      <c r="F38" s="121">
        <f t="shared" si="16"/>
        <v>0</v>
      </c>
      <c r="G38" s="121">
        <f t="shared" si="19"/>
        <v>0</v>
      </c>
      <c r="H38" s="121">
        <f t="shared" si="19"/>
        <v>0</v>
      </c>
      <c r="I38" s="121">
        <f t="shared" si="19"/>
        <v>0</v>
      </c>
      <c r="J38" s="121">
        <f t="shared" si="19"/>
        <v>0</v>
      </c>
      <c r="K38" s="121">
        <f t="shared" si="19"/>
        <v>0</v>
      </c>
      <c r="L38" s="121">
        <f t="shared" si="19"/>
        <v>0</v>
      </c>
      <c r="M38" s="121">
        <f t="shared" si="19"/>
        <v>0</v>
      </c>
      <c r="N38" s="121">
        <f t="shared" si="19"/>
        <v>0</v>
      </c>
      <c r="O38" s="121">
        <f t="shared" si="19"/>
        <v>0</v>
      </c>
      <c r="P38" s="121">
        <f t="shared" si="19"/>
        <v>0</v>
      </c>
      <c r="Q38" s="121">
        <f t="shared" si="19"/>
        <v>0</v>
      </c>
      <c r="R38" s="121">
        <f t="shared" si="19"/>
        <v>0</v>
      </c>
      <c r="S38" s="121">
        <f t="shared" si="19"/>
        <v>0</v>
      </c>
      <c r="T38" s="121">
        <f t="shared" si="19"/>
        <v>0</v>
      </c>
      <c r="U38" s="121">
        <f t="shared" si="19"/>
        <v>0</v>
      </c>
      <c r="V38" s="121">
        <f t="shared" si="19"/>
        <v>0</v>
      </c>
      <c r="W38" s="121">
        <f t="shared" si="19"/>
        <v>0</v>
      </c>
      <c r="X38" s="121">
        <f t="shared" si="19"/>
        <v>0</v>
      </c>
      <c r="Y38" s="121">
        <f t="shared" si="19"/>
        <v>0</v>
      </c>
      <c r="Z38" s="121">
        <f t="shared" si="19"/>
        <v>0</v>
      </c>
      <c r="AA38" s="121">
        <f t="shared" si="19"/>
        <v>0</v>
      </c>
      <c r="AB38" s="121">
        <f t="shared" si="19"/>
        <v>0</v>
      </c>
      <c r="AC38" s="121">
        <f t="shared" si="19"/>
        <v>0</v>
      </c>
      <c r="AD38" s="121">
        <f t="shared" si="19"/>
        <v>0</v>
      </c>
      <c r="AE38" s="121">
        <f t="shared" si="19"/>
        <v>0</v>
      </c>
      <c r="AF38" s="121">
        <f t="shared" si="19"/>
        <v>0</v>
      </c>
      <c r="AG38" s="121">
        <f t="shared" si="19"/>
        <v>0</v>
      </c>
      <c r="AH38" s="121">
        <f t="shared" si="19"/>
        <v>0</v>
      </c>
      <c r="AI38" s="121">
        <f t="shared" si="19"/>
        <v>0</v>
      </c>
      <c r="AJ38" s="121">
        <f t="shared" si="19"/>
        <v>0</v>
      </c>
      <c r="AK38" s="121">
        <f t="shared" si="19"/>
        <v>0</v>
      </c>
      <c r="AL38" s="121">
        <f t="shared" si="19"/>
        <v>0</v>
      </c>
      <c r="AM38" s="121">
        <f t="shared" si="19"/>
        <v>0</v>
      </c>
      <c r="AN38" s="121">
        <f t="shared" si="19"/>
        <v>0</v>
      </c>
      <c r="AO38" s="121">
        <f t="shared" si="19"/>
        <v>0</v>
      </c>
      <c r="AP38" s="121">
        <f t="shared" si="19"/>
        <v>0</v>
      </c>
      <c r="AQ38" s="121">
        <f t="shared" si="19"/>
        <v>0</v>
      </c>
      <c r="AR38" s="121">
        <f t="shared" si="19"/>
        <v>0</v>
      </c>
      <c r="AS38" s="121">
        <f t="shared" si="19"/>
        <v>0</v>
      </c>
      <c r="AT38" s="121">
        <f t="shared" si="19"/>
        <v>0</v>
      </c>
      <c r="AU38" s="121">
        <f t="shared" si="19"/>
        <v>0</v>
      </c>
      <c r="AV38" s="121">
        <f t="shared" si="19"/>
        <v>0</v>
      </c>
      <c r="AW38" s="121">
        <f t="shared" si="19"/>
        <v>0</v>
      </c>
      <c r="AX38" s="121">
        <f t="shared" si="19"/>
        <v>0</v>
      </c>
      <c r="AY38" s="121">
        <f t="shared" si="19"/>
        <v>0</v>
      </c>
      <c r="AZ38" s="121">
        <f t="shared" si="19"/>
        <v>0</v>
      </c>
      <c r="BA38" s="51">
        <f>SUMPRODUCT(F38:AZ38,'Ocenění položek'!$C$54:$AW$54)</f>
        <v>0</v>
      </c>
      <c r="BB38" s="51">
        <f>SUMPRODUCT(F38:AZ38,'Ocenění položek'!$C$55:$AW$55)</f>
        <v>0</v>
      </c>
      <c r="CA38" s="123"/>
    </row>
    <row r="39" spans="1:79" x14ac:dyDescent="0.25">
      <c r="A39" s="7" t="s">
        <v>200</v>
      </c>
      <c r="B39" s="3">
        <v>16</v>
      </c>
      <c r="C39" s="2">
        <v>1</v>
      </c>
      <c r="D39" s="2">
        <v>0</v>
      </c>
      <c r="E39" s="3">
        <f t="shared" si="2"/>
        <v>0</v>
      </c>
      <c r="F39" s="121">
        <f t="shared" si="16"/>
        <v>0</v>
      </c>
      <c r="G39" s="121">
        <f t="shared" si="19"/>
        <v>0</v>
      </c>
      <c r="H39" s="121">
        <f t="shared" si="19"/>
        <v>0</v>
      </c>
      <c r="I39" s="121">
        <f t="shared" si="19"/>
        <v>0</v>
      </c>
      <c r="J39" s="121">
        <f t="shared" si="19"/>
        <v>0</v>
      </c>
      <c r="K39" s="121">
        <f t="shared" si="19"/>
        <v>0</v>
      </c>
      <c r="L39" s="121">
        <f t="shared" si="19"/>
        <v>0</v>
      </c>
      <c r="M39" s="121">
        <f t="shared" si="19"/>
        <v>0</v>
      </c>
      <c r="N39" s="121">
        <f t="shared" si="19"/>
        <v>0</v>
      </c>
      <c r="O39" s="121">
        <f t="shared" si="19"/>
        <v>0</v>
      </c>
      <c r="P39" s="121">
        <f t="shared" si="19"/>
        <v>0</v>
      </c>
      <c r="Q39" s="121">
        <f t="shared" si="19"/>
        <v>0</v>
      </c>
      <c r="R39" s="121">
        <f t="shared" si="19"/>
        <v>0</v>
      </c>
      <c r="S39" s="121">
        <f t="shared" si="19"/>
        <v>0</v>
      </c>
      <c r="T39" s="121">
        <f t="shared" si="19"/>
        <v>0</v>
      </c>
      <c r="U39" s="121">
        <f t="shared" si="19"/>
        <v>0</v>
      </c>
      <c r="V39" s="121">
        <f t="shared" si="19"/>
        <v>0</v>
      </c>
      <c r="W39" s="121">
        <f t="shared" si="19"/>
        <v>0</v>
      </c>
      <c r="X39" s="121">
        <f t="shared" si="19"/>
        <v>0</v>
      </c>
      <c r="Y39" s="121">
        <f t="shared" si="19"/>
        <v>0</v>
      </c>
      <c r="Z39" s="121">
        <f t="shared" si="19"/>
        <v>0</v>
      </c>
      <c r="AA39" s="121">
        <f t="shared" si="19"/>
        <v>0</v>
      </c>
      <c r="AB39" s="121">
        <f t="shared" si="19"/>
        <v>0</v>
      </c>
      <c r="AC39" s="121">
        <f t="shared" si="19"/>
        <v>0</v>
      </c>
      <c r="AD39" s="121">
        <f t="shared" si="19"/>
        <v>0</v>
      </c>
      <c r="AE39" s="121">
        <f t="shared" si="19"/>
        <v>0</v>
      </c>
      <c r="AF39" s="121">
        <f t="shared" si="19"/>
        <v>0</v>
      </c>
      <c r="AG39" s="121">
        <f t="shared" si="19"/>
        <v>0</v>
      </c>
      <c r="AH39" s="121">
        <f t="shared" si="19"/>
        <v>0</v>
      </c>
      <c r="AI39" s="121">
        <f t="shared" si="19"/>
        <v>0</v>
      </c>
      <c r="AJ39" s="121">
        <f t="shared" si="19"/>
        <v>0</v>
      </c>
      <c r="AK39" s="121">
        <f t="shared" si="19"/>
        <v>0</v>
      </c>
      <c r="AL39" s="121">
        <f t="shared" si="19"/>
        <v>0</v>
      </c>
      <c r="AM39" s="121">
        <f t="shared" si="19"/>
        <v>0</v>
      </c>
      <c r="AN39" s="121">
        <f t="shared" si="19"/>
        <v>0</v>
      </c>
      <c r="AO39" s="121">
        <f t="shared" si="19"/>
        <v>0</v>
      </c>
      <c r="AP39" s="121">
        <f t="shared" si="19"/>
        <v>0</v>
      </c>
      <c r="AQ39" s="121">
        <f t="shared" si="19"/>
        <v>0</v>
      </c>
      <c r="AR39" s="121">
        <f t="shared" si="19"/>
        <v>0</v>
      </c>
      <c r="AS39" s="121">
        <f t="shared" si="19"/>
        <v>0</v>
      </c>
      <c r="AT39" s="121">
        <f t="shared" si="19"/>
        <v>0</v>
      </c>
      <c r="AU39" s="121">
        <f t="shared" si="19"/>
        <v>0</v>
      </c>
      <c r="AV39" s="121">
        <f t="shared" si="19"/>
        <v>0</v>
      </c>
      <c r="AW39" s="121">
        <f t="shared" si="19"/>
        <v>0</v>
      </c>
      <c r="AX39" s="121">
        <f t="shared" si="19"/>
        <v>0</v>
      </c>
      <c r="AY39" s="121">
        <f t="shared" si="19"/>
        <v>0</v>
      </c>
      <c r="AZ39" s="121">
        <f t="shared" si="19"/>
        <v>0</v>
      </c>
      <c r="BA39" s="51">
        <f>SUMPRODUCT(F39:AZ39,'Ocenění položek'!$C$54:$AW$54)</f>
        <v>0</v>
      </c>
      <c r="BB39" s="51">
        <f>SUMPRODUCT(F39:AZ39,'Ocenění položek'!$C$55:$AW$55)</f>
        <v>0</v>
      </c>
      <c r="CA39" s="123"/>
    </row>
    <row r="40" spans="1:79" x14ac:dyDescent="0.25">
      <c r="A40" s="7" t="s">
        <v>201</v>
      </c>
      <c r="B40" s="3">
        <v>48</v>
      </c>
      <c r="C40" s="2">
        <v>1</v>
      </c>
      <c r="D40" s="2">
        <v>0</v>
      </c>
      <c r="E40" s="3">
        <f t="shared" si="2"/>
        <v>0</v>
      </c>
      <c r="F40" s="121">
        <f t="shared" si="16"/>
        <v>0</v>
      </c>
      <c r="G40" s="121">
        <f t="shared" si="19"/>
        <v>0</v>
      </c>
      <c r="H40" s="121">
        <f t="shared" si="19"/>
        <v>0</v>
      </c>
      <c r="I40" s="121">
        <f t="shared" si="19"/>
        <v>0</v>
      </c>
      <c r="J40" s="121">
        <f t="shared" si="19"/>
        <v>0</v>
      </c>
      <c r="K40" s="121">
        <f t="shared" si="19"/>
        <v>0</v>
      </c>
      <c r="L40" s="121">
        <f t="shared" si="19"/>
        <v>0</v>
      </c>
      <c r="M40" s="121">
        <f t="shared" si="19"/>
        <v>0</v>
      </c>
      <c r="N40" s="121">
        <f t="shared" si="19"/>
        <v>0</v>
      </c>
      <c r="O40" s="121">
        <f t="shared" si="19"/>
        <v>0</v>
      </c>
      <c r="P40" s="121">
        <f t="shared" si="19"/>
        <v>0</v>
      </c>
      <c r="Q40" s="121">
        <f t="shared" si="19"/>
        <v>0</v>
      </c>
      <c r="R40" s="121">
        <f t="shared" si="19"/>
        <v>0</v>
      </c>
      <c r="S40" s="121">
        <f t="shared" si="19"/>
        <v>0</v>
      </c>
      <c r="T40" s="121">
        <f t="shared" si="19"/>
        <v>0</v>
      </c>
      <c r="U40" s="121">
        <f t="shared" si="19"/>
        <v>0</v>
      </c>
      <c r="V40" s="121">
        <f t="shared" si="19"/>
        <v>0</v>
      </c>
      <c r="W40" s="121">
        <f t="shared" si="19"/>
        <v>0</v>
      </c>
      <c r="X40" s="121">
        <f t="shared" si="19"/>
        <v>0</v>
      </c>
      <c r="Y40" s="121">
        <f t="shared" si="19"/>
        <v>0</v>
      </c>
      <c r="Z40" s="121">
        <f t="shared" si="19"/>
        <v>0</v>
      </c>
      <c r="AA40" s="121">
        <f t="shared" si="19"/>
        <v>0</v>
      </c>
      <c r="AB40" s="121">
        <f t="shared" si="19"/>
        <v>0</v>
      </c>
      <c r="AC40" s="121">
        <f t="shared" si="19"/>
        <v>0</v>
      </c>
      <c r="AD40" s="121">
        <f t="shared" si="19"/>
        <v>0</v>
      </c>
      <c r="AE40" s="121">
        <f t="shared" si="19"/>
        <v>0</v>
      </c>
      <c r="AF40" s="121">
        <f t="shared" si="19"/>
        <v>0</v>
      </c>
      <c r="AG40" s="121">
        <f t="shared" si="19"/>
        <v>0</v>
      </c>
      <c r="AH40" s="121">
        <f t="shared" si="19"/>
        <v>0</v>
      </c>
      <c r="AI40" s="121">
        <f t="shared" si="19"/>
        <v>0</v>
      </c>
      <c r="AJ40" s="121">
        <f t="shared" si="19"/>
        <v>0</v>
      </c>
      <c r="AK40" s="121">
        <f t="shared" si="19"/>
        <v>0</v>
      </c>
      <c r="AL40" s="121">
        <f t="shared" si="19"/>
        <v>0</v>
      </c>
      <c r="AM40" s="121">
        <f t="shared" si="19"/>
        <v>0</v>
      </c>
      <c r="AN40" s="121">
        <f t="shared" si="19"/>
        <v>0</v>
      </c>
      <c r="AO40" s="121">
        <f t="shared" si="19"/>
        <v>0</v>
      </c>
      <c r="AP40" s="121">
        <f t="shared" si="19"/>
        <v>0</v>
      </c>
      <c r="AQ40" s="121">
        <f t="shared" si="19"/>
        <v>0</v>
      </c>
      <c r="AR40" s="121">
        <f t="shared" si="19"/>
        <v>0</v>
      </c>
      <c r="AS40" s="121">
        <f t="shared" si="19"/>
        <v>0</v>
      </c>
      <c r="AT40" s="121">
        <f t="shared" si="19"/>
        <v>0</v>
      </c>
      <c r="AU40" s="121">
        <f t="shared" si="19"/>
        <v>0</v>
      </c>
      <c r="AV40" s="121">
        <f t="shared" si="19"/>
        <v>0</v>
      </c>
      <c r="AW40" s="121">
        <f t="shared" si="19"/>
        <v>0</v>
      </c>
      <c r="AX40" s="121">
        <f t="shared" si="19"/>
        <v>0</v>
      </c>
      <c r="AY40" s="121">
        <f t="shared" si="19"/>
        <v>0</v>
      </c>
      <c r="AZ40" s="121">
        <f t="shared" si="19"/>
        <v>0</v>
      </c>
      <c r="BA40" s="51">
        <f>SUMPRODUCT(F40:AZ40,'Ocenění položek'!$C$54:$AW$54)</f>
        <v>0</v>
      </c>
      <c r="BB40" s="51">
        <f>SUMPRODUCT(F40:AZ40,'Ocenění položek'!$C$55:$AW$55)</f>
        <v>0</v>
      </c>
      <c r="CA40" s="123"/>
    </row>
    <row r="41" spans="1:79" x14ac:dyDescent="0.25">
      <c r="A41" s="7" t="s">
        <v>202</v>
      </c>
      <c r="B41" s="3">
        <v>156</v>
      </c>
      <c r="C41" s="2">
        <v>1</v>
      </c>
      <c r="D41" s="2">
        <v>0</v>
      </c>
      <c r="E41" s="3">
        <f t="shared" si="2"/>
        <v>0</v>
      </c>
      <c r="F41" s="121">
        <f t="shared" ref="F41:U44" si="20">$E41*F$3</f>
        <v>0</v>
      </c>
      <c r="G41" s="121">
        <f t="shared" si="20"/>
        <v>0</v>
      </c>
      <c r="H41" s="121">
        <f t="shared" si="20"/>
        <v>0</v>
      </c>
      <c r="I41" s="121">
        <f t="shared" si="20"/>
        <v>0</v>
      </c>
      <c r="J41" s="121">
        <f t="shared" si="20"/>
        <v>0</v>
      </c>
      <c r="K41" s="121">
        <f t="shared" si="20"/>
        <v>0</v>
      </c>
      <c r="L41" s="121">
        <f t="shared" si="20"/>
        <v>0</v>
      </c>
      <c r="M41" s="121">
        <f t="shared" si="20"/>
        <v>0</v>
      </c>
      <c r="N41" s="121">
        <f t="shared" si="20"/>
        <v>0</v>
      </c>
      <c r="O41" s="121">
        <f t="shared" si="20"/>
        <v>0</v>
      </c>
      <c r="P41" s="121">
        <f t="shared" si="20"/>
        <v>0</v>
      </c>
      <c r="Q41" s="121">
        <f t="shared" si="20"/>
        <v>0</v>
      </c>
      <c r="R41" s="121">
        <f t="shared" si="20"/>
        <v>0</v>
      </c>
      <c r="S41" s="121">
        <f t="shared" si="20"/>
        <v>0</v>
      </c>
      <c r="T41" s="121">
        <f t="shared" si="20"/>
        <v>0</v>
      </c>
      <c r="U41" s="121">
        <f t="shared" si="20"/>
        <v>0</v>
      </c>
      <c r="V41" s="121">
        <f t="shared" si="19"/>
        <v>0</v>
      </c>
      <c r="W41" s="121">
        <f t="shared" si="19"/>
        <v>0</v>
      </c>
      <c r="X41" s="121">
        <f t="shared" si="19"/>
        <v>0</v>
      </c>
      <c r="Y41" s="121">
        <f t="shared" si="19"/>
        <v>0</v>
      </c>
      <c r="Z41" s="121">
        <f t="shared" si="19"/>
        <v>0</v>
      </c>
      <c r="AA41" s="121">
        <f t="shared" si="19"/>
        <v>0</v>
      </c>
      <c r="AB41" s="121">
        <f t="shared" si="19"/>
        <v>0</v>
      </c>
      <c r="AC41" s="121">
        <f t="shared" si="19"/>
        <v>0</v>
      </c>
      <c r="AD41" s="121">
        <f t="shared" si="19"/>
        <v>0</v>
      </c>
      <c r="AE41" s="121">
        <f t="shared" si="19"/>
        <v>0</v>
      </c>
      <c r="AF41" s="121">
        <f t="shared" si="19"/>
        <v>0</v>
      </c>
      <c r="AG41" s="121">
        <f t="shared" si="19"/>
        <v>0</v>
      </c>
      <c r="AH41" s="121">
        <f t="shared" si="19"/>
        <v>0</v>
      </c>
      <c r="AI41" s="121">
        <f t="shared" si="19"/>
        <v>0</v>
      </c>
      <c r="AJ41" s="121">
        <f t="shared" si="19"/>
        <v>0</v>
      </c>
      <c r="AK41" s="121">
        <f t="shared" si="19"/>
        <v>0</v>
      </c>
      <c r="AL41" s="121">
        <f t="shared" si="19"/>
        <v>0</v>
      </c>
      <c r="AM41" s="121">
        <f t="shared" si="19"/>
        <v>0</v>
      </c>
      <c r="AN41" s="121">
        <f t="shared" si="19"/>
        <v>0</v>
      </c>
      <c r="AO41" s="121">
        <f t="shared" si="19"/>
        <v>0</v>
      </c>
      <c r="AP41" s="121">
        <f t="shared" si="19"/>
        <v>0</v>
      </c>
      <c r="AQ41" s="121">
        <f t="shared" si="19"/>
        <v>0</v>
      </c>
      <c r="AR41" s="121">
        <f t="shared" si="19"/>
        <v>0</v>
      </c>
      <c r="AS41" s="121">
        <f t="shared" si="19"/>
        <v>0</v>
      </c>
      <c r="AT41" s="121">
        <f t="shared" si="19"/>
        <v>0</v>
      </c>
      <c r="AU41" s="121">
        <f t="shared" si="19"/>
        <v>0</v>
      </c>
      <c r="AV41" s="121">
        <f t="shared" si="19"/>
        <v>0</v>
      </c>
      <c r="AW41" s="121">
        <f t="shared" si="19"/>
        <v>0</v>
      </c>
      <c r="AX41" s="121">
        <f t="shared" si="19"/>
        <v>0</v>
      </c>
      <c r="AY41" s="121">
        <f t="shared" si="19"/>
        <v>0</v>
      </c>
      <c r="AZ41" s="121">
        <f t="shared" si="19"/>
        <v>0</v>
      </c>
      <c r="BA41" s="51">
        <f>SUMPRODUCT(F41:AZ41,'Ocenění položek'!$C$54:$AW$54)</f>
        <v>0</v>
      </c>
      <c r="BB41" s="51">
        <f>SUMPRODUCT(F41:AZ41,'Ocenění položek'!$C$55:$AW$55)</f>
        <v>0</v>
      </c>
      <c r="CA41" s="123"/>
    </row>
    <row r="42" spans="1:79" x14ac:dyDescent="0.25">
      <c r="A42" s="7" t="s">
        <v>203</v>
      </c>
      <c r="B42" s="3">
        <v>156</v>
      </c>
      <c r="C42" s="2">
        <v>1</v>
      </c>
      <c r="D42" s="2">
        <v>0</v>
      </c>
      <c r="E42" s="3">
        <f t="shared" si="2"/>
        <v>0</v>
      </c>
      <c r="F42" s="121">
        <f t="shared" si="20"/>
        <v>0</v>
      </c>
      <c r="G42" s="121">
        <f t="shared" si="19"/>
        <v>0</v>
      </c>
      <c r="H42" s="121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1">
        <f t="shared" si="19"/>
        <v>0</v>
      </c>
      <c r="P42" s="121">
        <f t="shared" si="19"/>
        <v>0</v>
      </c>
      <c r="Q42" s="121">
        <f t="shared" si="19"/>
        <v>0</v>
      </c>
      <c r="R42" s="121">
        <f t="shared" si="19"/>
        <v>0</v>
      </c>
      <c r="S42" s="121">
        <f t="shared" si="19"/>
        <v>0</v>
      </c>
      <c r="T42" s="121">
        <f t="shared" si="19"/>
        <v>0</v>
      </c>
      <c r="U42" s="121">
        <f t="shared" si="19"/>
        <v>0</v>
      </c>
      <c r="V42" s="121">
        <f t="shared" si="19"/>
        <v>0</v>
      </c>
      <c r="W42" s="121">
        <f t="shared" si="19"/>
        <v>0</v>
      </c>
      <c r="X42" s="121">
        <f t="shared" si="19"/>
        <v>0</v>
      </c>
      <c r="Y42" s="121">
        <f t="shared" si="19"/>
        <v>0</v>
      </c>
      <c r="Z42" s="121">
        <f t="shared" si="19"/>
        <v>0</v>
      </c>
      <c r="AA42" s="121">
        <f t="shared" si="19"/>
        <v>0</v>
      </c>
      <c r="AB42" s="121">
        <f t="shared" si="19"/>
        <v>0</v>
      </c>
      <c r="AC42" s="121">
        <f t="shared" si="19"/>
        <v>0</v>
      </c>
      <c r="AD42" s="121">
        <f t="shared" si="19"/>
        <v>0</v>
      </c>
      <c r="AE42" s="121">
        <f t="shared" si="19"/>
        <v>0</v>
      </c>
      <c r="AF42" s="121">
        <f t="shared" si="19"/>
        <v>0</v>
      </c>
      <c r="AG42" s="121">
        <f t="shared" si="19"/>
        <v>0</v>
      </c>
      <c r="AH42" s="121">
        <f t="shared" si="19"/>
        <v>0</v>
      </c>
      <c r="AI42" s="121">
        <f t="shared" si="19"/>
        <v>0</v>
      </c>
      <c r="AJ42" s="121">
        <f t="shared" si="19"/>
        <v>0</v>
      </c>
      <c r="AK42" s="121">
        <f t="shared" si="19"/>
        <v>0</v>
      </c>
      <c r="AL42" s="121">
        <f t="shared" si="19"/>
        <v>0</v>
      </c>
      <c r="AM42" s="121">
        <f t="shared" si="19"/>
        <v>0</v>
      </c>
      <c r="AN42" s="121">
        <f t="shared" si="19"/>
        <v>0</v>
      </c>
      <c r="AO42" s="121">
        <f t="shared" si="19"/>
        <v>0</v>
      </c>
      <c r="AP42" s="121">
        <f t="shared" si="19"/>
        <v>0</v>
      </c>
      <c r="AQ42" s="121">
        <f t="shared" si="19"/>
        <v>0</v>
      </c>
      <c r="AR42" s="121">
        <f t="shared" si="19"/>
        <v>0</v>
      </c>
      <c r="AS42" s="121">
        <f t="shared" si="19"/>
        <v>0</v>
      </c>
      <c r="AT42" s="121">
        <f t="shared" si="19"/>
        <v>0</v>
      </c>
      <c r="AU42" s="121">
        <f t="shared" ref="G42:AZ48" si="21">$E42*AU$3</f>
        <v>0</v>
      </c>
      <c r="AV42" s="121">
        <f t="shared" si="21"/>
        <v>0</v>
      </c>
      <c r="AW42" s="121">
        <f t="shared" si="21"/>
        <v>0</v>
      </c>
      <c r="AX42" s="121">
        <f t="shared" si="21"/>
        <v>0</v>
      </c>
      <c r="AY42" s="121">
        <f t="shared" si="21"/>
        <v>0</v>
      </c>
      <c r="AZ42" s="121">
        <f t="shared" si="21"/>
        <v>0</v>
      </c>
      <c r="BA42" s="51">
        <f>SUMPRODUCT(F42:AZ42,'Ocenění položek'!$C$54:$AW$54)</f>
        <v>0</v>
      </c>
      <c r="BB42" s="51">
        <f>SUMPRODUCT(F42:AZ42,'Ocenění položek'!$C$55:$AW$55)</f>
        <v>0</v>
      </c>
      <c r="CA42" s="123"/>
    </row>
    <row r="43" spans="1:79" x14ac:dyDescent="0.25">
      <c r="A43" s="7" t="s">
        <v>204</v>
      </c>
      <c r="B43" s="3">
        <v>17</v>
      </c>
      <c r="C43" s="2">
        <v>1</v>
      </c>
      <c r="D43" s="2">
        <v>0</v>
      </c>
      <c r="E43" s="3">
        <f t="shared" si="2"/>
        <v>0</v>
      </c>
      <c r="F43" s="121">
        <f t="shared" si="20"/>
        <v>0</v>
      </c>
      <c r="G43" s="121">
        <f t="shared" si="21"/>
        <v>0</v>
      </c>
      <c r="H43" s="121">
        <f t="shared" si="21"/>
        <v>0</v>
      </c>
      <c r="I43" s="121">
        <f t="shared" si="21"/>
        <v>0</v>
      </c>
      <c r="J43" s="121">
        <f t="shared" si="21"/>
        <v>0</v>
      </c>
      <c r="K43" s="121">
        <f t="shared" si="21"/>
        <v>0</v>
      </c>
      <c r="L43" s="121">
        <f t="shared" si="21"/>
        <v>0</v>
      </c>
      <c r="M43" s="121">
        <f t="shared" si="21"/>
        <v>0</v>
      </c>
      <c r="N43" s="121">
        <f t="shared" si="21"/>
        <v>0</v>
      </c>
      <c r="O43" s="121">
        <f t="shared" si="21"/>
        <v>0</v>
      </c>
      <c r="P43" s="121">
        <f t="shared" si="21"/>
        <v>0</v>
      </c>
      <c r="Q43" s="121">
        <f t="shared" si="21"/>
        <v>0</v>
      </c>
      <c r="R43" s="121">
        <f t="shared" si="21"/>
        <v>0</v>
      </c>
      <c r="S43" s="121">
        <f t="shared" si="21"/>
        <v>0</v>
      </c>
      <c r="T43" s="121">
        <f t="shared" si="21"/>
        <v>0</v>
      </c>
      <c r="U43" s="121">
        <f t="shared" si="21"/>
        <v>0</v>
      </c>
      <c r="V43" s="121">
        <f t="shared" si="21"/>
        <v>0</v>
      </c>
      <c r="W43" s="121">
        <f t="shared" si="21"/>
        <v>0</v>
      </c>
      <c r="X43" s="121">
        <f t="shared" si="21"/>
        <v>0</v>
      </c>
      <c r="Y43" s="121">
        <f t="shared" si="21"/>
        <v>0</v>
      </c>
      <c r="Z43" s="121">
        <f t="shared" si="21"/>
        <v>0</v>
      </c>
      <c r="AA43" s="121">
        <f t="shared" si="21"/>
        <v>0</v>
      </c>
      <c r="AB43" s="121">
        <f t="shared" si="21"/>
        <v>0</v>
      </c>
      <c r="AC43" s="121">
        <f t="shared" si="21"/>
        <v>0</v>
      </c>
      <c r="AD43" s="121">
        <f t="shared" si="21"/>
        <v>0</v>
      </c>
      <c r="AE43" s="121">
        <f t="shared" si="21"/>
        <v>0</v>
      </c>
      <c r="AF43" s="121">
        <f t="shared" si="21"/>
        <v>0</v>
      </c>
      <c r="AG43" s="121">
        <f t="shared" si="21"/>
        <v>0</v>
      </c>
      <c r="AH43" s="121">
        <f t="shared" si="21"/>
        <v>0</v>
      </c>
      <c r="AI43" s="121">
        <f t="shared" si="21"/>
        <v>0</v>
      </c>
      <c r="AJ43" s="121">
        <f t="shared" si="21"/>
        <v>0</v>
      </c>
      <c r="AK43" s="121">
        <f t="shared" si="21"/>
        <v>0</v>
      </c>
      <c r="AL43" s="121">
        <f t="shared" si="21"/>
        <v>0</v>
      </c>
      <c r="AM43" s="121">
        <f t="shared" si="21"/>
        <v>0</v>
      </c>
      <c r="AN43" s="121">
        <f t="shared" si="21"/>
        <v>0</v>
      </c>
      <c r="AO43" s="121">
        <f t="shared" si="21"/>
        <v>0</v>
      </c>
      <c r="AP43" s="121">
        <f t="shared" si="21"/>
        <v>0</v>
      </c>
      <c r="AQ43" s="121">
        <f t="shared" si="21"/>
        <v>0</v>
      </c>
      <c r="AR43" s="121">
        <f t="shared" si="21"/>
        <v>0</v>
      </c>
      <c r="AS43" s="121">
        <f t="shared" si="21"/>
        <v>0</v>
      </c>
      <c r="AT43" s="121">
        <f t="shared" si="21"/>
        <v>0</v>
      </c>
      <c r="AU43" s="121">
        <f t="shared" si="21"/>
        <v>0</v>
      </c>
      <c r="AV43" s="121">
        <f t="shared" si="21"/>
        <v>0</v>
      </c>
      <c r="AW43" s="121">
        <f t="shared" si="21"/>
        <v>0</v>
      </c>
      <c r="AX43" s="121">
        <f t="shared" si="21"/>
        <v>0</v>
      </c>
      <c r="AY43" s="121">
        <f t="shared" si="21"/>
        <v>0</v>
      </c>
      <c r="AZ43" s="121">
        <f t="shared" si="21"/>
        <v>0</v>
      </c>
      <c r="BA43" s="51">
        <f>SUMPRODUCT(F43:AZ43,'Ocenění položek'!$C$54:$AW$54)</f>
        <v>0</v>
      </c>
      <c r="BB43" s="51">
        <f>SUMPRODUCT(F43:AZ43,'Ocenění položek'!$C$55:$AW$55)</f>
        <v>0</v>
      </c>
      <c r="CA43" s="123"/>
    </row>
    <row r="44" spans="1:79" ht="30" x14ac:dyDescent="0.25">
      <c r="A44" s="7" t="s">
        <v>205</v>
      </c>
      <c r="B44" s="3">
        <v>15</v>
      </c>
      <c r="C44" s="2">
        <v>10</v>
      </c>
      <c r="D44" s="2">
        <v>10</v>
      </c>
      <c r="E44" s="3">
        <f t="shared" si="2"/>
        <v>583.77413477523066</v>
      </c>
      <c r="F44" s="121">
        <f t="shared" si="20"/>
        <v>145.94353369380767</v>
      </c>
      <c r="G44" s="121">
        <f t="shared" si="21"/>
        <v>0</v>
      </c>
      <c r="H44" s="121">
        <f t="shared" si="21"/>
        <v>58.377413477523071</v>
      </c>
      <c r="I44" s="121">
        <f t="shared" si="21"/>
        <v>0</v>
      </c>
      <c r="J44" s="121">
        <f t="shared" si="21"/>
        <v>58.377413477523071</v>
      </c>
      <c r="K44" s="121">
        <f t="shared" si="21"/>
        <v>0</v>
      </c>
      <c r="L44" s="121">
        <f t="shared" si="21"/>
        <v>116.75482695504614</v>
      </c>
      <c r="M44" s="121">
        <f t="shared" si="21"/>
        <v>0</v>
      </c>
      <c r="N44" s="121">
        <f t="shared" si="21"/>
        <v>0</v>
      </c>
      <c r="O44" s="121">
        <f t="shared" si="21"/>
        <v>145.94353369380767</v>
      </c>
      <c r="P44" s="121">
        <f t="shared" si="21"/>
        <v>0</v>
      </c>
      <c r="Q44" s="121">
        <f t="shared" si="21"/>
        <v>0</v>
      </c>
      <c r="R44" s="121">
        <f t="shared" si="21"/>
        <v>0</v>
      </c>
      <c r="S44" s="121">
        <f t="shared" si="21"/>
        <v>0</v>
      </c>
      <c r="T44" s="121">
        <f t="shared" si="21"/>
        <v>58.377413477523071</v>
      </c>
      <c r="U44" s="121">
        <f t="shared" si="21"/>
        <v>0</v>
      </c>
      <c r="V44" s="121">
        <f t="shared" si="21"/>
        <v>58.377413477523071</v>
      </c>
      <c r="W44" s="121">
        <f t="shared" si="21"/>
        <v>0</v>
      </c>
      <c r="X44" s="121">
        <f t="shared" si="21"/>
        <v>29.188706738761535</v>
      </c>
      <c r="Y44" s="121">
        <f t="shared" si="21"/>
        <v>0</v>
      </c>
      <c r="Z44" s="121">
        <f t="shared" si="21"/>
        <v>5.8377413477523064</v>
      </c>
      <c r="AA44" s="121">
        <f t="shared" si="21"/>
        <v>0</v>
      </c>
      <c r="AB44" s="121">
        <f t="shared" si="21"/>
        <v>0</v>
      </c>
      <c r="AC44" s="121">
        <f t="shared" si="21"/>
        <v>0</v>
      </c>
      <c r="AD44" s="121">
        <f t="shared" si="21"/>
        <v>0</v>
      </c>
      <c r="AE44" s="121">
        <f t="shared" si="21"/>
        <v>583.77413477523066</v>
      </c>
      <c r="AF44" s="121">
        <f t="shared" si="21"/>
        <v>58.377413477523071</v>
      </c>
      <c r="AG44" s="121">
        <f t="shared" si="21"/>
        <v>0</v>
      </c>
      <c r="AH44" s="121">
        <f t="shared" si="21"/>
        <v>58.377413477523071</v>
      </c>
      <c r="AI44" s="121">
        <f t="shared" si="21"/>
        <v>0</v>
      </c>
      <c r="AJ44" s="121">
        <f t="shared" si="21"/>
        <v>0</v>
      </c>
      <c r="AK44" s="121">
        <f t="shared" si="21"/>
        <v>0</v>
      </c>
      <c r="AL44" s="121">
        <f t="shared" si="21"/>
        <v>0</v>
      </c>
      <c r="AM44" s="121">
        <f t="shared" si="21"/>
        <v>0</v>
      </c>
      <c r="AN44" s="121">
        <f t="shared" si="21"/>
        <v>583.77413477523066</v>
      </c>
      <c r="AO44" s="121">
        <f t="shared" si="21"/>
        <v>0</v>
      </c>
      <c r="AP44" s="121">
        <f t="shared" si="21"/>
        <v>5.8377413477523064</v>
      </c>
      <c r="AQ44" s="121">
        <f t="shared" si="21"/>
        <v>0</v>
      </c>
      <c r="AR44" s="121">
        <f t="shared" si="21"/>
        <v>0</v>
      </c>
      <c r="AS44" s="121">
        <f t="shared" si="21"/>
        <v>0</v>
      </c>
      <c r="AT44" s="121">
        <f t="shared" si="21"/>
        <v>0</v>
      </c>
      <c r="AU44" s="121">
        <f t="shared" si="21"/>
        <v>5.8377413477523064</v>
      </c>
      <c r="AV44" s="121">
        <f t="shared" si="21"/>
        <v>11.675482695504613</v>
      </c>
      <c r="AW44" s="121">
        <f t="shared" si="21"/>
        <v>0</v>
      </c>
      <c r="AX44" s="121">
        <f t="shared" si="21"/>
        <v>583.77413477523066</v>
      </c>
      <c r="AY44" s="121">
        <f t="shared" si="21"/>
        <v>0</v>
      </c>
      <c r="AZ44" s="121">
        <f t="shared" si="21"/>
        <v>5.8377413477523064</v>
      </c>
      <c r="BA44" s="51">
        <f>SUMPRODUCT(F44:AZ44,'Ocenění položek'!$C$54:$AW$54)</f>
        <v>0</v>
      </c>
      <c r="BB44" s="51">
        <f>SUMPRODUCT(F44:AZ44,'Ocenění položek'!$C$55:$AW$55)</f>
        <v>429.3074987137046</v>
      </c>
      <c r="CA44" s="123"/>
    </row>
    <row r="45" spans="1:79" ht="30" x14ac:dyDescent="0.25">
      <c r="A45" s="7" t="s">
        <v>206</v>
      </c>
      <c r="B45" s="3">
        <v>15</v>
      </c>
      <c r="C45" s="2">
        <v>10</v>
      </c>
      <c r="D45" s="2">
        <v>10</v>
      </c>
      <c r="E45" s="3">
        <f t="shared" si="2"/>
        <v>583.77413477523066</v>
      </c>
      <c r="F45" s="121">
        <f t="shared" ref="F45:F60" si="22">$E45*F$3</f>
        <v>145.94353369380767</v>
      </c>
      <c r="G45" s="121">
        <f t="shared" si="21"/>
        <v>0</v>
      </c>
      <c r="H45" s="121">
        <f t="shared" si="21"/>
        <v>58.377413477523071</v>
      </c>
      <c r="I45" s="121">
        <f t="shared" si="21"/>
        <v>0</v>
      </c>
      <c r="J45" s="121">
        <f t="shared" si="21"/>
        <v>58.377413477523071</v>
      </c>
      <c r="K45" s="121">
        <f t="shared" si="21"/>
        <v>0</v>
      </c>
      <c r="L45" s="121">
        <f t="shared" si="21"/>
        <v>116.75482695504614</v>
      </c>
      <c r="M45" s="121">
        <f t="shared" si="21"/>
        <v>0</v>
      </c>
      <c r="N45" s="121">
        <f t="shared" si="21"/>
        <v>0</v>
      </c>
      <c r="O45" s="121">
        <f t="shared" si="21"/>
        <v>145.94353369380767</v>
      </c>
      <c r="P45" s="121">
        <f t="shared" si="21"/>
        <v>0</v>
      </c>
      <c r="Q45" s="121">
        <f t="shared" si="21"/>
        <v>0</v>
      </c>
      <c r="R45" s="121">
        <f t="shared" si="21"/>
        <v>0</v>
      </c>
      <c r="S45" s="121">
        <f t="shared" si="21"/>
        <v>0</v>
      </c>
      <c r="T45" s="121">
        <f t="shared" si="21"/>
        <v>58.377413477523071</v>
      </c>
      <c r="U45" s="121">
        <f t="shared" si="21"/>
        <v>0</v>
      </c>
      <c r="V45" s="121">
        <f t="shared" si="21"/>
        <v>58.377413477523071</v>
      </c>
      <c r="W45" s="121">
        <f t="shared" si="21"/>
        <v>0</v>
      </c>
      <c r="X45" s="121">
        <f t="shared" si="21"/>
        <v>29.188706738761535</v>
      </c>
      <c r="Y45" s="121">
        <f t="shared" si="21"/>
        <v>0</v>
      </c>
      <c r="Z45" s="121">
        <f t="shared" si="21"/>
        <v>5.8377413477523064</v>
      </c>
      <c r="AA45" s="121">
        <f t="shared" si="21"/>
        <v>0</v>
      </c>
      <c r="AB45" s="121">
        <f t="shared" si="21"/>
        <v>0</v>
      </c>
      <c r="AC45" s="121">
        <f t="shared" si="21"/>
        <v>0</v>
      </c>
      <c r="AD45" s="121">
        <f t="shared" si="21"/>
        <v>0</v>
      </c>
      <c r="AE45" s="121">
        <f t="shared" si="21"/>
        <v>583.77413477523066</v>
      </c>
      <c r="AF45" s="121">
        <f t="shared" si="21"/>
        <v>58.377413477523071</v>
      </c>
      <c r="AG45" s="121">
        <f t="shared" si="21"/>
        <v>0</v>
      </c>
      <c r="AH45" s="121">
        <f t="shared" si="21"/>
        <v>58.377413477523071</v>
      </c>
      <c r="AI45" s="121">
        <f t="shared" si="21"/>
        <v>0</v>
      </c>
      <c r="AJ45" s="121">
        <f t="shared" si="21"/>
        <v>0</v>
      </c>
      <c r="AK45" s="121">
        <f t="shared" si="21"/>
        <v>0</v>
      </c>
      <c r="AL45" s="121">
        <f t="shared" si="21"/>
        <v>0</v>
      </c>
      <c r="AM45" s="121">
        <f t="shared" si="21"/>
        <v>0</v>
      </c>
      <c r="AN45" s="121">
        <f t="shared" si="21"/>
        <v>583.77413477523066</v>
      </c>
      <c r="AO45" s="121">
        <f t="shared" si="21"/>
        <v>0</v>
      </c>
      <c r="AP45" s="121">
        <f t="shared" si="21"/>
        <v>5.8377413477523064</v>
      </c>
      <c r="AQ45" s="121">
        <f t="shared" si="21"/>
        <v>0</v>
      </c>
      <c r="AR45" s="121">
        <f t="shared" si="21"/>
        <v>0</v>
      </c>
      <c r="AS45" s="121">
        <f t="shared" si="21"/>
        <v>0</v>
      </c>
      <c r="AT45" s="121">
        <f t="shared" si="21"/>
        <v>0</v>
      </c>
      <c r="AU45" s="121">
        <f t="shared" si="21"/>
        <v>5.8377413477523064</v>
      </c>
      <c r="AV45" s="121">
        <f t="shared" si="21"/>
        <v>11.675482695504613</v>
      </c>
      <c r="AW45" s="121">
        <f t="shared" si="21"/>
        <v>0</v>
      </c>
      <c r="AX45" s="121">
        <f t="shared" si="21"/>
        <v>583.77413477523066</v>
      </c>
      <c r="AY45" s="121">
        <f t="shared" si="21"/>
        <v>0</v>
      </c>
      <c r="AZ45" s="121">
        <f t="shared" si="21"/>
        <v>5.8377413477523064</v>
      </c>
      <c r="BA45" s="51">
        <f>SUMPRODUCT(F45:AZ45,'Ocenění položek'!$C$54:$AW$54)</f>
        <v>0</v>
      </c>
      <c r="BB45" s="51">
        <f>SUMPRODUCT(F45:AZ45,'Ocenění položek'!$C$55:$AW$55)</f>
        <v>429.3074987137046</v>
      </c>
      <c r="CA45" s="123"/>
    </row>
    <row r="46" spans="1:79" ht="30" x14ac:dyDescent="0.25">
      <c r="A46" s="7" t="s">
        <v>207</v>
      </c>
      <c r="B46" s="3">
        <v>14</v>
      </c>
      <c r="C46" s="2">
        <v>10</v>
      </c>
      <c r="D46" s="2">
        <v>10</v>
      </c>
      <c r="E46" s="3">
        <f t="shared" si="2"/>
        <v>559.06562731868144</v>
      </c>
      <c r="F46" s="121">
        <f t="shared" si="22"/>
        <v>139.76640682967036</v>
      </c>
      <c r="G46" s="121">
        <f t="shared" si="21"/>
        <v>0</v>
      </c>
      <c r="H46" s="121">
        <f t="shared" si="21"/>
        <v>55.906562731868149</v>
      </c>
      <c r="I46" s="121">
        <f t="shared" si="21"/>
        <v>0</v>
      </c>
      <c r="J46" s="121">
        <f t="shared" si="21"/>
        <v>55.906562731868149</v>
      </c>
      <c r="K46" s="121">
        <f t="shared" si="21"/>
        <v>0</v>
      </c>
      <c r="L46" s="121">
        <f t="shared" si="21"/>
        <v>111.8131254637363</v>
      </c>
      <c r="M46" s="121">
        <f t="shared" si="21"/>
        <v>0</v>
      </c>
      <c r="N46" s="121">
        <f t="shared" si="21"/>
        <v>0</v>
      </c>
      <c r="O46" s="121">
        <f t="shared" si="21"/>
        <v>139.76640682967036</v>
      </c>
      <c r="P46" s="121">
        <f t="shared" si="21"/>
        <v>0</v>
      </c>
      <c r="Q46" s="121">
        <f t="shared" si="21"/>
        <v>0</v>
      </c>
      <c r="R46" s="121">
        <f t="shared" si="21"/>
        <v>0</v>
      </c>
      <c r="S46" s="121">
        <f t="shared" si="21"/>
        <v>0</v>
      </c>
      <c r="T46" s="121">
        <f t="shared" si="21"/>
        <v>55.906562731868149</v>
      </c>
      <c r="U46" s="121">
        <f t="shared" si="21"/>
        <v>0</v>
      </c>
      <c r="V46" s="121">
        <f t="shared" si="21"/>
        <v>55.906562731868149</v>
      </c>
      <c r="W46" s="121">
        <f t="shared" si="21"/>
        <v>0</v>
      </c>
      <c r="X46" s="121">
        <f t="shared" si="21"/>
        <v>27.953281365934075</v>
      </c>
      <c r="Y46" s="121">
        <f t="shared" si="21"/>
        <v>0</v>
      </c>
      <c r="Z46" s="121">
        <f t="shared" si="21"/>
        <v>5.5906562731868146</v>
      </c>
      <c r="AA46" s="121">
        <f t="shared" si="21"/>
        <v>0</v>
      </c>
      <c r="AB46" s="121">
        <f t="shared" si="21"/>
        <v>0</v>
      </c>
      <c r="AC46" s="121">
        <f t="shared" si="21"/>
        <v>0</v>
      </c>
      <c r="AD46" s="121">
        <f t="shared" si="21"/>
        <v>0</v>
      </c>
      <c r="AE46" s="121">
        <f t="shared" si="21"/>
        <v>559.06562731868144</v>
      </c>
      <c r="AF46" s="121">
        <f t="shared" si="21"/>
        <v>55.906562731868149</v>
      </c>
      <c r="AG46" s="121">
        <f t="shared" si="21"/>
        <v>0</v>
      </c>
      <c r="AH46" s="121">
        <f t="shared" si="21"/>
        <v>55.906562731868149</v>
      </c>
      <c r="AI46" s="121">
        <f t="shared" si="21"/>
        <v>0</v>
      </c>
      <c r="AJ46" s="121">
        <f t="shared" si="21"/>
        <v>0</v>
      </c>
      <c r="AK46" s="121">
        <f t="shared" si="21"/>
        <v>0</v>
      </c>
      <c r="AL46" s="121">
        <f t="shared" si="21"/>
        <v>0</v>
      </c>
      <c r="AM46" s="121">
        <f t="shared" si="21"/>
        <v>0</v>
      </c>
      <c r="AN46" s="121">
        <f t="shared" si="21"/>
        <v>559.06562731868144</v>
      </c>
      <c r="AO46" s="121">
        <f t="shared" si="21"/>
        <v>0</v>
      </c>
      <c r="AP46" s="121">
        <f t="shared" si="21"/>
        <v>5.5906562731868146</v>
      </c>
      <c r="AQ46" s="121">
        <f t="shared" si="21"/>
        <v>0</v>
      </c>
      <c r="AR46" s="121">
        <f t="shared" si="21"/>
        <v>0</v>
      </c>
      <c r="AS46" s="121">
        <f t="shared" si="21"/>
        <v>0</v>
      </c>
      <c r="AT46" s="121">
        <f t="shared" si="21"/>
        <v>0</v>
      </c>
      <c r="AU46" s="121">
        <f t="shared" si="21"/>
        <v>5.5906562731868146</v>
      </c>
      <c r="AV46" s="121">
        <f t="shared" si="21"/>
        <v>11.181312546373629</v>
      </c>
      <c r="AW46" s="121">
        <f t="shared" si="21"/>
        <v>0</v>
      </c>
      <c r="AX46" s="121">
        <f t="shared" si="21"/>
        <v>559.06562731868144</v>
      </c>
      <c r="AY46" s="121">
        <f t="shared" si="21"/>
        <v>0</v>
      </c>
      <c r="AZ46" s="121">
        <f t="shared" si="21"/>
        <v>5.5906562731868146</v>
      </c>
      <c r="BA46" s="51">
        <f>SUMPRODUCT(F46:AZ46,'Ocenění položek'!$C$54:$AW$54)</f>
        <v>0</v>
      </c>
      <c r="BB46" s="51">
        <f>SUMPRODUCT(F46:AZ46,'Ocenění položek'!$C$55:$AW$55)</f>
        <v>411.13686233015835</v>
      </c>
      <c r="CA46" s="123"/>
    </row>
    <row r="47" spans="1:79" ht="30" x14ac:dyDescent="0.25">
      <c r="A47" s="7" t="s">
        <v>208</v>
      </c>
      <c r="B47" s="3">
        <v>18</v>
      </c>
      <c r="C47" s="2">
        <v>10</v>
      </c>
      <c r="D47" s="2">
        <v>10</v>
      </c>
      <c r="E47" s="3">
        <f t="shared" si="2"/>
        <v>655.17575695735991</v>
      </c>
      <c r="F47" s="121">
        <f t="shared" si="22"/>
        <v>163.79393923933998</v>
      </c>
      <c r="G47" s="121">
        <f t="shared" si="21"/>
        <v>0</v>
      </c>
      <c r="H47" s="121">
        <f t="shared" si="21"/>
        <v>65.517575695735999</v>
      </c>
      <c r="I47" s="121">
        <f t="shared" si="21"/>
        <v>0</v>
      </c>
      <c r="J47" s="121">
        <f t="shared" si="21"/>
        <v>65.517575695735999</v>
      </c>
      <c r="K47" s="121">
        <f t="shared" si="21"/>
        <v>0</v>
      </c>
      <c r="L47" s="121">
        <f t="shared" si="21"/>
        <v>131.035151391472</v>
      </c>
      <c r="M47" s="121">
        <f t="shared" si="21"/>
        <v>0</v>
      </c>
      <c r="N47" s="121">
        <f t="shared" si="21"/>
        <v>0</v>
      </c>
      <c r="O47" s="121">
        <f t="shared" si="21"/>
        <v>163.79393923933998</v>
      </c>
      <c r="P47" s="121">
        <f t="shared" si="21"/>
        <v>0</v>
      </c>
      <c r="Q47" s="121">
        <f t="shared" si="21"/>
        <v>0</v>
      </c>
      <c r="R47" s="121">
        <f t="shared" si="21"/>
        <v>0</v>
      </c>
      <c r="S47" s="121">
        <f t="shared" si="21"/>
        <v>0</v>
      </c>
      <c r="T47" s="121">
        <f t="shared" si="21"/>
        <v>65.517575695735999</v>
      </c>
      <c r="U47" s="121">
        <f t="shared" si="21"/>
        <v>0</v>
      </c>
      <c r="V47" s="121">
        <f t="shared" si="21"/>
        <v>65.517575695735999</v>
      </c>
      <c r="W47" s="121">
        <f t="shared" si="21"/>
        <v>0</v>
      </c>
      <c r="X47" s="121">
        <f t="shared" si="21"/>
        <v>32.758787847868</v>
      </c>
      <c r="Y47" s="121">
        <f t="shared" si="21"/>
        <v>0</v>
      </c>
      <c r="Z47" s="121">
        <f t="shared" si="21"/>
        <v>6.5517575695735992</v>
      </c>
      <c r="AA47" s="121">
        <f t="shared" si="21"/>
        <v>0</v>
      </c>
      <c r="AB47" s="121">
        <f t="shared" si="21"/>
        <v>0</v>
      </c>
      <c r="AC47" s="121">
        <f t="shared" si="21"/>
        <v>0</v>
      </c>
      <c r="AD47" s="121">
        <f t="shared" si="21"/>
        <v>0</v>
      </c>
      <c r="AE47" s="121">
        <f t="shared" si="21"/>
        <v>655.17575695735991</v>
      </c>
      <c r="AF47" s="121">
        <f t="shared" si="21"/>
        <v>65.517575695735999</v>
      </c>
      <c r="AG47" s="121">
        <f t="shared" si="21"/>
        <v>0</v>
      </c>
      <c r="AH47" s="121">
        <f t="shared" si="21"/>
        <v>65.517575695735999</v>
      </c>
      <c r="AI47" s="121">
        <f t="shared" si="21"/>
        <v>0</v>
      </c>
      <c r="AJ47" s="121">
        <f t="shared" si="21"/>
        <v>0</v>
      </c>
      <c r="AK47" s="121">
        <f t="shared" si="21"/>
        <v>0</v>
      </c>
      <c r="AL47" s="121">
        <f t="shared" si="21"/>
        <v>0</v>
      </c>
      <c r="AM47" s="121">
        <f t="shared" si="21"/>
        <v>0</v>
      </c>
      <c r="AN47" s="121">
        <f t="shared" si="21"/>
        <v>655.17575695735991</v>
      </c>
      <c r="AO47" s="121">
        <f t="shared" si="21"/>
        <v>0</v>
      </c>
      <c r="AP47" s="121">
        <f t="shared" si="21"/>
        <v>6.5517575695735992</v>
      </c>
      <c r="AQ47" s="121">
        <f t="shared" si="21"/>
        <v>0</v>
      </c>
      <c r="AR47" s="121">
        <f t="shared" si="21"/>
        <v>0</v>
      </c>
      <c r="AS47" s="121">
        <f t="shared" si="21"/>
        <v>0</v>
      </c>
      <c r="AT47" s="121">
        <f t="shared" si="21"/>
        <v>0</v>
      </c>
      <c r="AU47" s="121">
        <f t="shared" si="21"/>
        <v>6.5517575695735992</v>
      </c>
      <c r="AV47" s="121">
        <f t="shared" si="21"/>
        <v>13.103515139147198</v>
      </c>
      <c r="AW47" s="121">
        <f t="shared" si="21"/>
        <v>0</v>
      </c>
      <c r="AX47" s="121">
        <f t="shared" si="21"/>
        <v>655.17575695735991</v>
      </c>
      <c r="AY47" s="121">
        <f t="shared" si="21"/>
        <v>0</v>
      </c>
      <c r="AZ47" s="121">
        <f t="shared" si="21"/>
        <v>6.5517575695735992</v>
      </c>
      <c r="BA47" s="51">
        <f>SUMPRODUCT(F47:AZ47,'Ocenění položek'!$C$54:$AW$54)</f>
        <v>0</v>
      </c>
      <c r="BB47" s="51">
        <f>SUMPRODUCT(F47:AZ47,'Ocenění položek'!$C$55:$AW$55)</f>
        <v>481.81625166644244</v>
      </c>
      <c r="CA47" s="123"/>
    </row>
    <row r="48" spans="1:79" ht="30" x14ac:dyDescent="0.25">
      <c r="A48" s="7" t="s">
        <v>209</v>
      </c>
      <c r="B48" s="3">
        <v>17</v>
      </c>
      <c r="C48" s="2">
        <v>10</v>
      </c>
      <c r="D48" s="2">
        <v>10</v>
      </c>
      <c r="E48" s="3">
        <f t="shared" si="2"/>
        <v>631.78783006917797</v>
      </c>
      <c r="F48" s="121">
        <f t="shared" si="22"/>
        <v>157.94695751729449</v>
      </c>
      <c r="G48" s="121">
        <f t="shared" si="21"/>
        <v>0</v>
      </c>
      <c r="H48" s="121">
        <f t="shared" si="21"/>
        <v>63.178783006917797</v>
      </c>
      <c r="I48" s="121">
        <f t="shared" si="21"/>
        <v>0</v>
      </c>
      <c r="J48" s="121">
        <f t="shared" si="21"/>
        <v>63.178783006917797</v>
      </c>
      <c r="K48" s="121">
        <f t="shared" si="21"/>
        <v>0</v>
      </c>
      <c r="L48" s="121">
        <f t="shared" si="21"/>
        <v>126.35756601383559</v>
      </c>
      <c r="M48" s="121">
        <f t="shared" si="21"/>
        <v>0</v>
      </c>
      <c r="N48" s="121">
        <f t="shared" si="21"/>
        <v>0</v>
      </c>
      <c r="O48" s="121">
        <f t="shared" si="21"/>
        <v>157.94695751729449</v>
      </c>
      <c r="P48" s="121">
        <f t="shared" si="21"/>
        <v>0</v>
      </c>
      <c r="Q48" s="121">
        <f t="shared" si="21"/>
        <v>0</v>
      </c>
      <c r="R48" s="121">
        <f t="shared" si="21"/>
        <v>0</v>
      </c>
      <c r="S48" s="121">
        <f t="shared" si="21"/>
        <v>0</v>
      </c>
      <c r="T48" s="121">
        <f t="shared" si="21"/>
        <v>63.178783006917797</v>
      </c>
      <c r="U48" s="121">
        <f t="shared" si="21"/>
        <v>0</v>
      </c>
      <c r="V48" s="121">
        <f t="shared" si="21"/>
        <v>63.178783006917797</v>
      </c>
      <c r="W48" s="121">
        <f t="shared" si="21"/>
        <v>0</v>
      </c>
      <c r="X48" s="121">
        <f t="shared" si="21"/>
        <v>31.589391503458899</v>
      </c>
      <c r="Y48" s="121">
        <f t="shared" si="21"/>
        <v>0</v>
      </c>
      <c r="Z48" s="121">
        <f t="shared" ref="G48:AZ60" si="23">$E48*Z$3</f>
        <v>6.3178783006917802</v>
      </c>
      <c r="AA48" s="121">
        <f t="shared" si="23"/>
        <v>0</v>
      </c>
      <c r="AB48" s="121">
        <f t="shared" si="23"/>
        <v>0</v>
      </c>
      <c r="AC48" s="121">
        <f t="shared" si="23"/>
        <v>0</v>
      </c>
      <c r="AD48" s="121">
        <f t="shared" si="23"/>
        <v>0</v>
      </c>
      <c r="AE48" s="121">
        <f t="shared" si="23"/>
        <v>631.78783006917797</v>
      </c>
      <c r="AF48" s="121">
        <f t="shared" si="23"/>
        <v>63.178783006917797</v>
      </c>
      <c r="AG48" s="121">
        <f t="shared" si="23"/>
        <v>0</v>
      </c>
      <c r="AH48" s="121">
        <f t="shared" si="23"/>
        <v>63.178783006917797</v>
      </c>
      <c r="AI48" s="121">
        <f t="shared" si="23"/>
        <v>0</v>
      </c>
      <c r="AJ48" s="121">
        <f t="shared" si="23"/>
        <v>0</v>
      </c>
      <c r="AK48" s="121">
        <f t="shared" si="23"/>
        <v>0</v>
      </c>
      <c r="AL48" s="121">
        <f t="shared" si="23"/>
        <v>0</v>
      </c>
      <c r="AM48" s="121">
        <f t="shared" si="23"/>
        <v>0</v>
      </c>
      <c r="AN48" s="121">
        <f t="shared" si="23"/>
        <v>631.78783006917797</v>
      </c>
      <c r="AO48" s="121">
        <f t="shared" si="23"/>
        <v>0</v>
      </c>
      <c r="AP48" s="121">
        <f t="shared" si="23"/>
        <v>6.3178783006917802</v>
      </c>
      <c r="AQ48" s="121">
        <f t="shared" si="23"/>
        <v>0</v>
      </c>
      <c r="AR48" s="121">
        <f t="shared" si="23"/>
        <v>0</v>
      </c>
      <c r="AS48" s="121">
        <f t="shared" si="23"/>
        <v>0</v>
      </c>
      <c r="AT48" s="121">
        <f t="shared" si="23"/>
        <v>0</v>
      </c>
      <c r="AU48" s="121">
        <f t="shared" si="23"/>
        <v>6.3178783006917802</v>
      </c>
      <c r="AV48" s="121">
        <f t="shared" si="23"/>
        <v>12.63575660138356</v>
      </c>
      <c r="AW48" s="121">
        <f t="shared" si="23"/>
        <v>0</v>
      </c>
      <c r="AX48" s="121">
        <f t="shared" si="23"/>
        <v>631.78783006917797</v>
      </c>
      <c r="AY48" s="121">
        <f t="shared" si="23"/>
        <v>0</v>
      </c>
      <c r="AZ48" s="121">
        <f t="shared" si="23"/>
        <v>6.3178783006917802</v>
      </c>
      <c r="BA48" s="51">
        <f>SUMPRODUCT(F48:AZ48,'Ocenění položek'!$C$54:$AW$54)</f>
        <v>0</v>
      </c>
      <c r="BB48" s="51">
        <f>SUMPRODUCT(F48:AZ48,'Ocenění položek'!$C$55:$AW$55)</f>
        <v>464.61677023287348</v>
      </c>
      <c r="CA48" s="123"/>
    </row>
    <row r="49" spans="1:79" ht="30" x14ac:dyDescent="0.25">
      <c r="A49" s="7" t="s">
        <v>210</v>
      </c>
      <c r="B49" s="3">
        <v>15</v>
      </c>
      <c r="C49" s="2">
        <v>10</v>
      </c>
      <c r="D49" s="2">
        <v>10</v>
      </c>
      <c r="E49" s="3">
        <f t="shared" si="2"/>
        <v>583.77413477523066</v>
      </c>
      <c r="F49" s="121">
        <f t="shared" si="22"/>
        <v>145.94353369380767</v>
      </c>
      <c r="G49" s="121">
        <f t="shared" si="23"/>
        <v>0</v>
      </c>
      <c r="H49" s="121">
        <f t="shared" si="23"/>
        <v>58.377413477523071</v>
      </c>
      <c r="I49" s="121">
        <f t="shared" si="23"/>
        <v>0</v>
      </c>
      <c r="J49" s="121">
        <f t="shared" si="23"/>
        <v>58.377413477523071</v>
      </c>
      <c r="K49" s="121">
        <f t="shared" si="23"/>
        <v>0</v>
      </c>
      <c r="L49" s="121">
        <f t="shared" si="23"/>
        <v>116.75482695504614</v>
      </c>
      <c r="M49" s="121">
        <f t="shared" si="23"/>
        <v>0</v>
      </c>
      <c r="N49" s="121">
        <f t="shared" si="23"/>
        <v>0</v>
      </c>
      <c r="O49" s="121">
        <f t="shared" si="23"/>
        <v>145.94353369380767</v>
      </c>
      <c r="P49" s="121">
        <f t="shared" si="23"/>
        <v>0</v>
      </c>
      <c r="Q49" s="121">
        <f t="shared" si="23"/>
        <v>0</v>
      </c>
      <c r="R49" s="121">
        <f t="shared" si="23"/>
        <v>0</v>
      </c>
      <c r="S49" s="121">
        <f t="shared" si="23"/>
        <v>0</v>
      </c>
      <c r="T49" s="121">
        <f t="shared" si="23"/>
        <v>58.377413477523071</v>
      </c>
      <c r="U49" s="121">
        <f t="shared" si="23"/>
        <v>0</v>
      </c>
      <c r="V49" s="121">
        <f t="shared" si="23"/>
        <v>58.377413477523071</v>
      </c>
      <c r="W49" s="121">
        <f t="shared" si="23"/>
        <v>0</v>
      </c>
      <c r="X49" s="121">
        <f t="shared" si="23"/>
        <v>29.188706738761535</v>
      </c>
      <c r="Y49" s="121">
        <f t="shared" si="23"/>
        <v>0</v>
      </c>
      <c r="Z49" s="121">
        <f t="shared" si="23"/>
        <v>5.8377413477523064</v>
      </c>
      <c r="AA49" s="121">
        <f t="shared" si="23"/>
        <v>0</v>
      </c>
      <c r="AB49" s="121">
        <f t="shared" si="23"/>
        <v>0</v>
      </c>
      <c r="AC49" s="121">
        <f t="shared" si="23"/>
        <v>0</v>
      </c>
      <c r="AD49" s="121">
        <f t="shared" si="23"/>
        <v>0</v>
      </c>
      <c r="AE49" s="121">
        <f t="shared" si="23"/>
        <v>583.77413477523066</v>
      </c>
      <c r="AF49" s="121">
        <f t="shared" si="23"/>
        <v>58.377413477523071</v>
      </c>
      <c r="AG49" s="121">
        <f t="shared" si="23"/>
        <v>0</v>
      </c>
      <c r="AH49" s="121">
        <f t="shared" si="23"/>
        <v>58.377413477523071</v>
      </c>
      <c r="AI49" s="121">
        <f t="shared" si="23"/>
        <v>0</v>
      </c>
      <c r="AJ49" s="121">
        <f t="shared" si="23"/>
        <v>0</v>
      </c>
      <c r="AK49" s="121">
        <f t="shared" si="23"/>
        <v>0</v>
      </c>
      <c r="AL49" s="121">
        <f t="shared" si="23"/>
        <v>0</v>
      </c>
      <c r="AM49" s="121">
        <f t="shared" si="23"/>
        <v>0</v>
      </c>
      <c r="AN49" s="121">
        <f t="shared" si="23"/>
        <v>583.77413477523066</v>
      </c>
      <c r="AO49" s="121">
        <f t="shared" si="23"/>
        <v>0</v>
      </c>
      <c r="AP49" s="121">
        <f t="shared" si="23"/>
        <v>5.8377413477523064</v>
      </c>
      <c r="AQ49" s="121">
        <f t="shared" si="23"/>
        <v>0</v>
      </c>
      <c r="AR49" s="121">
        <f t="shared" si="23"/>
        <v>0</v>
      </c>
      <c r="AS49" s="121">
        <f t="shared" si="23"/>
        <v>0</v>
      </c>
      <c r="AT49" s="121">
        <f t="shared" si="23"/>
        <v>0</v>
      </c>
      <c r="AU49" s="121">
        <f t="shared" si="23"/>
        <v>5.8377413477523064</v>
      </c>
      <c r="AV49" s="121">
        <f t="shared" si="23"/>
        <v>11.675482695504613</v>
      </c>
      <c r="AW49" s="121">
        <f t="shared" si="23"/>
        <v>0</v>
      </c>
      <c r="AX49" s="121">
        <f t="shared" si="23"/>
        <v>583.77413477523066</v>
      </c>
      <c r="AY49" s="121">
        <f t="shared" si="23"/>
        <v>0</v>
      </c>
      <c r="AZ49" s="121">
        <f t="shared" si="23"/>
        <v>5.8377413477523064</v>
      </c>
      <c r="BA49" s="51">
        <f>SUMPRODUCT(F49:AZ49,'Ocenění položek'!$C$54:$AW$54)</f>
        <v>0</v>
      </c>
      <c r="BB49" s="51">
        <f>SUMPRODUCT(F49:AZ49,'Ocenění položek'!$C$55:$AW$55)</f>
        <v>429.3074987137046</v>
      </c>
      <c r="CA49" s="123"/>
    </row>
    <row r="50" spans="1:79" ht="30" x14ac:dyDescent="0.25">
      <c r="A50" s="7" t="s">
        <v>211</v>
      </c>
      <c r="B50" s="3">
        <v>11</v>
      </c>
      <c r="C50" s="2">
        <v>10</v>
      </c>
      <c r="D50" s="2">
        <v>0</v>
      </c>
      <c r="E50" s="3">
        <f>(B50+(3*B50^0.5*2.8))*D50</f>
        <v>0</v>
      </c>
      <c r="F50" s="121">
        <f>$E50*F$5</f>
        <v>0</v>
      </c>
      <c r="G50" s="121">
        <f t="shared" ref="G50:AZ50" si="24">$E50*G$5</f>
        <v>0</v>
      </c>
      <c r="H50" s="121">
        <f t="shared" si="24"/>
        <v>0</v>
      </c>
      <c r="I50" s="121">
        <f t="shared" si="24"/>
        <v>0</v>
      </c>
      <c r="J50" s="121">
        <f t="shared" si="24"/>
        <v>0</v>
      </c>
      <c r="K50" s="121">
        <f t="shared" si="24"/>
        <v>0</v>
      </c>
      <c r="L50" s="121">
        <f t="shared" si="24"/>
        <v>0</v>
      </c>
      <c r="M50" s="121">
        <f t="shared" si="24"/>
        <v>0</v>
      </c>
      <c r="N50" s="121">
        <f t="shared" si="24"/>
        <v>0</v>
      </c>
      <c r="O50" s="121">
        <f t="shared" si="24"/>
        <v>0</v>
      </c>
      <c r="P50" s="121">
        <f t="shared" si="24"/>
        <v>0</v>
      </c>
      <c r="Q50" s="121">
        <f t="shared" si="24"/>
        <v>0</v>
      </c>
      <c r="R50" s="121">
        <f t="shared" si="24"/>
        <v>0</v>
      </c>
      <c r="S50" s="121">
        <f t="shared" si="24"/>
        <v>0</v>
      </c>
      <c r="T50" s="121">
        <f t="shared" si="24"/>
        <v>0</v>
      </c>
      <c r="U50" s="121">
        <f t="shared" si="24"/>
        <v>0</v>
      </c>
      <c r="V50" s="121">
        <f t="shared" si="24"/>
        <v>0</v>
      </c>
      <c r="W50" s="121">
        <f t="shared" si="24"/>
        <v>0</v>
      </c>
      <c r="X50" s="121">
        <f t="shared" si="24"/>
        <v>0</v>
      </c>
      <c r="Y50" s="121">
        <f t="shared" si="24"/>
        <v>0</v>
      </c>
      <c r="Z50" s="121">
        <f t="shared" si="24"/>
        <v>0</v>
      </c>
      <c r="AA50" s="121">
        <f t="shared" si="24"/>
        <v>0</v>
      </c>
      <c r="AB50" s="121">
        <f t="shared" si="24"/>
        <v>0</v>
      </c>
      <c r="AC50" s="121">
        <f t="shared" si="24"/>
        <v>0</v>
      </c>
      <c r="AD50" s="121">
        <f t="shared" si="24"/>
        <v>0</v>
      </c>
      <c r="AE50" s="121">
        <f t="shared" si="24"/>
        <v>0</v>
      </c>
      <c r="AF50" s="121">
        <f t="shared" si="24"/>
        <v>0</v>
      </c>
      <c r="AG50" s="121">
        <f t="shared" si="24"/>
        <v>0</v>
      </c>
      <c r="AH50" s="121">
        <f t="shared" si="24"/>
        <v>0</v>
      </c>
      <c r="AI50" s="121">
        <f t="shared" si="24"/>
        <v>0</v>
      </c>
      <c r="AJ50" s="121">
        <f t="shared" si="24"/>
        <v>0</v>
      </c>
      <c r="AK50" s="121">
        <f t="shared" si="24"/>
        <v>0</v>
      </c>
      <c r="AL50" s="121">
        <f t="shared" si="24"/>
        <v>0</v>
      </c>
      <c r="AM50" s="121">
        <f t="shared" si="24"/>
        <v>0</v>
      </c>
      <c r="AN50" s="121">
        <f t="shared" si="24"/>
        <v>0</v>
      </c>
      <c r="AO50" s="121">
        <f t="shared" si="24"/>
        <v>0</v>
      </c>
      <c r="AP50" s="121">
        <f t="shared" si="24"/>
        <v>0</v>
      </c>
      <c r="AQ50" s="121">
        <f t="shared" si="24"/>
        <v>0</v>
      </c>
      <c r="AR50" s="121">
        <f t="shared" si="24"/>
        <v>0</v>
      </c>
      <c r="AS50" s="121">
        <f t="shared" si="24"/>
        <v>0</v>
      </c>
      <c r="AT50" s="121">
        <f t="shared" si="24"/>
        <v>0</v>
      </c>
      <c r="AU50" s="121">
        <f t="shared" si="24"/>
        <v>0</v>
      </c>
      <c r="AV50" s="121">
        <f t="shared" si="24"/>
        <v>0</v>
      </c>
      <c r="AW50" s="121">
        <f t="shared" si="24"/>
        <v>0</v>
      </c>
      <c r="AX50" s="121">
        <f t="shared" si="24"/>
        <v>0</v>
      </c>
      <c r="AY50" s="121">
        <f t="shared" si="24"/>
        <v>0</v>
      </c>
      <c r="AZ50" s="121">
        <f t="shared" si="24"/>
        <v>0</v>
      </c>
      <c r="BA50" s="51">
        <f>SUMPRODUCT(F50:AZ50,'Ocenění položek'!$C$54:$AW$54)</f>
        <v>0</v>
      </c>
      <c r="BB50" s="51">
        <f>SUMPRODUCT(F50:AZ50,'Ocenění položek'!$C$55:$AW$55)</f>
        <v>0</v>
      </c>
      <c r="CA50" s="123"/>
    </row>
    <row r="51" spans="1:79" ht="30" x14ac:dyDescent="0.25">
      <c r="A51" s="7" t="s">
        <v>212</v>
      </c>
      <c r="B51" s="3">
        <v>5</v>
      </c>
      <c r="C51" s="2">
        <v>10</v>
      </c>
      <c r="D51" s="2">
        <v>0</v>
      </c>
      <c r="E51" s="3">
        <f>(B51+(3*B51^0.5*2.8))*D51</f>
        <v>0</v>
      </c>
      <c r="F51" s="121">
        <f>$E51*F$4</f>
        <v>0</v>
      </c>
      <c r="G51" s="121">
        <f t="shared" ref="G51:AZ51" si="25">$E51*G$4</f>
        <v>0</v>
      </c>
      <c r="H51" s="121">
        <f t="shared" si="25"/>
        <v>0</v>
      </c>
      <c r="I51" s="121">
        <f t="shared" si="25"/>
        <v>0</v>
      </c>
      <c r="J51" s="121">
        <f t="shared" si="25"/>
        <v>0</v>
      </c>
      <c r="K51" s="121">
        <f t="shared" si="25"/>
        <v>0</v>
      </c>
      <c r="L51" s="121">
        <f t="shared" si="25"/>
        <v>0</v>
      </c>
      <c r="M51" s="121">
        <f t="shared" si="25"/>
        <v>0</v>
      </c>
      <c r="N51" s="121">
        <f t="shared" si="25"/>
        <v>0</v>
      </c>
      <c r="O51" s="121">
        <f t="shared" si="25"/>
        <v>0</v>
      </c>
      <c r="P51" s="121">
        <f t="shared" si="25"/>
        <v>0</v>
      </c>
      <c r="Q51" s="121">
        <f t="shared" si="25"/>
        <v>0</v>
      </c>
      <c r="R51" s="121">
        <f t="shared" si="25"/>
        <v>0</v>
      </c>
      <c r="S51" s="121">
        <f t="shared" si="25"/>
        <v>0</v>
      </c>
      <c r="T51" s="121">
        <f t="shared" si="25"/>
        <v>0</v>
      </c>
      <c r="U51" s="121">
        <f t="shared" si="25"/>
        <v>0</v>
      </c>
      <c r="V51" s="121">
        <f t="shared" si="25"/>
        <v>0</v>
      </c>
      <c r="W51" s="121">
        <f t="shared" si="25"/>
        <v>0</v>
      </c>
      <c r="X51" s="121">
        <f t="shared" si="25"/>
        <v>0</v>
      </c>
      <c r="Y51" s="121">
        <f t="shared" si="25"/>
        <v>0</v>
      </c>
      <c r="Z51" s="121">
        <f t="shared" si="25"/>
        <v>0</v>
      </c>
      <c r="AA51" s="121">
        <f t="shared" si="25"/>
        <v>0</v>
      </c>
      <c r="AB51" s="121">
        <f t="shared" si="25"/>
        <v>0</v>
      </c>
      <c r="AC51" s="121">
        <f t="shared" si="25"/>
        <v>0</v>
      </c>
      <c r="AD51" s="121">
        <f t="shared" si="25"/>
        <v>0</v>
      </c>
      <c r="AE51" s="121">
        <f t="shared" si="25"/>
        <v>0</v>
      </c>
      <c r="AF51" s="121">
        <f t="shared" si="25"/>
        <v>0</v>
      </c>
      <c r="AG51" s="121">
        <f t="shared" si="25"/>
        <v>0</v>
      </c>
      <c r="AH51" s="121">
        <f t="shared" si="25"/>
        <v>0</v>
      </c>
      <c r="AI51" s="121">
        <f t="shared" si="25"/>
        <v>0</v>
      </c>
      <c r="AJ51" s="121">
        <f t="shared" si="25"/>
        <v>0</v>
      </c>
      <c r="AK51" s="121">
        <f t="shared" si="25"/>
        <v>0</v>
      </c>
      <c r="AL51" s="121">
        <f t="shared" si="25"/>
        <v>0</v>
      </c>
      <c r="AM51" s="121">
        <f t="shared" si="25"/>
        <v>0</v>
      </c>
      <c r="AN51" s="121">
        <f t="shared" si="25"/>
        <v>0</v>
      </c>
      <c r="AO51" s="121">
        <f t="shared" si="25"/>
        <v>0</v>
      </c>
      <c r="AP51" s="121">
        <f t="shared" si="25"/>
        <v>0</v>
      </c>
      <c r="AQ51" s="121">
        <f t="shared" si="25"/>
        <v>0</v>
      </c>
      <c r="AR51" s="121">
        <f t="shared" si="25"/>
        <v>0</v>
      </c>
      <c r="AS51" s="121">
        <f t="shared" si="25"/>
        <v>0</v>
      </c>
      <c r="AT51" s="121">
        <f t="shared" si="25"/>
        <v>0</v>
      </c>
      <c r="AU51" s="121">
        <f t="shared" si="25"/>
        <v>0</v>
      </c>
      <c r="AV51" s="121">
        <f t="shared" si="25"/>
        <v>0</v>
      </c>
      <c r="AW51" s="121">
        <f t="shared" si="25"/>
        <v>0</v>
      </c>
      <c r="AX51" s="121">
        <f t="shared" si="25"/>
        <v>0</v>
      </c>
      <c r="AY51" s="121">
        <f t="shared" si="25"/>
        <v>0</v>
      </c>
      <c r="AZ51" s="121">
        <f t="shared" si="25"/>
        <v>0</v>
      </c>
      <c r="BA51" s="51">
        <f>SUMPRODUCT(F51:AZ51,'Ocenění položek'!$C$54:$AW$54)</f>
        <v>0</v>
      </c>
      <c r="BB51" s="51">
        <f>SUMPRODUCT(F51:AZ51,'Ocenění položek'!$C$55:$AW$55)</f>
        <v>0</v>
      </c>
      <c r="CA51" s="123"/>
    </row>
    <row r="52" spans="1:79" ht="30" x14ac:dyDescent="0.25">
      <c r="A52" s="7" t="s">
        <v>213</v>
      </c>
      <c r="B52" s="3">
        <v>11</v>
      </c>
      <c r="C52" s="2">
        <v>10</v>
      </c>
      <c r="D52" s="2">
        <v>0</v>
      </c>
      <c r="E52" s="3">
        <f t="shared" si="2"/>
        <v>0</v>
      </c>
      <c r="F52" s="121">
        <f>$E52*F$5</f>
        <v>0</v>
      </c>
      <c r="G52" s="121">
        <f t="shared" ref="G52:AZ52" si="26">$E52*G$5</f>
        <v>0</v>
      </c>
      <c r="H52" s="121">
        <f t="shared" si="26"/>
        <v>0</v>
      </c>
      <c r="I52" s="121">
        <f t="shared" si="26"/>
        <v>0</v>
      </c>
      <c r="J52" s="121">
        <f t="shared" si="26"/>
        <v>0</v>
      </c>
      <c r="K52" s="121">
        <f t="shared" si="26"/>
        <v>0</v>
      </c>
      <c r="L52" s="121">
        <f t="shared" si="26"/>
        <v>0</v>
      </c>
      <c r="M52" s="121">
        <f t="shared" si="26"/>
        <v>0</v>
      </c>
      <c r="N52" s="121">
        <f t="shared" si="26"/>
        <v>0</v>
      </c>
      <c r="O52" s="121">
        <f t="shared" si="26"/>
        <v>0</v>
      </c>
      <c r="P52" s="121">
        <f t="shared" si="26"/>
        <v>0</v>
      </c>
      <c r="Q52" s="121">
        <f t="shared" si="26"/>
        <v>0</v>
      </c>
      <c r="R52" s="121">
        <f t="shared" si="26"/>
        <v>0</v>
      </c>
      <c r="S52" s="121">
        <f t="shared" si="26"/>
        <v>0</v>
      </c>
      <c r="T52" s="121">
        <f t="shared" si="26"/>
        <v>0</v>
      </c>
      <c r="U52" s="121">
        <f t="shared" si="26"/>
        <v>0</v>
      </c>
      <c r="V52" s="121">
        <f t="shared" si="26"/>
        <v>0</v>
      </c>
      <c r="W52" s="121">
        <f t="shared" si="26"/>
        <v>0</v>
      </c>
      <c r="X52" s="121">
        <f t="shared" si="26"/>
        <v>0</v>
      </c>
      <c r="Y52" s="121">
        <f t="shared" si="26"/>
        <v>0</v>
      </c>
      <c r="Z52" s="121">
        <f t="shared" si="26"/>
        <v>0</v>
      </c>
      <c r="AA52" s="121">
        <f t="shared" si="26"/>
        <v>0</v>
      </c>
      <c r="AB52" s="121">
        <f t="shared" si="26"/>
        <v>0</v>
      </c>
      <c r="AC52" s="121">
        <f t="shared" si="26"/>
        <v>0</v>
      </c>
      <c r="AD52" s="121">
        <f t="shared" si="26"/>
        <v>0</v>
      </c>
      <c r="AE52" s="121">
        <f t="shared" si="26"/>
        <v>0</v>
      </c>
      <c r="AF52" s="121">
        <f t="shared" si="26"/>
        <v>0</v>
      </c>
      <c r="AG52" s="121">
        <f t="shared" si="26"/>
        <v>0</v>
      </c>
      <c r="AH52" s="121">
        <f t="shared" si="26"/>
        <v>0</v>
      </c>
      <c r="AI52" s="121">
        <f t="shared" si="26"/>
        <v>0</v>
      </c>
      <c r="AJ52" s="121">
        <f t="shared" si="26"/>
        <v>0</v>
      </c>
      <c r="AK52" s="121">
        <f t="shared" si="26"/>
        <v>0</v>
      </c>
      <c r="AL52" s="121">
        <f t="shared" si="26"/>
        <v>0</v>
      </c>
      <c r="AM52" s="121">
        <f t="shared" si="26"/>
        <v>0</v>
      </c>
      <c r="AN52" s="121">
        <f t="shared" si="26"/>
        <v>0</v>
      </c>
      <c r="AO52" s="121">
        <f t="shared" si="26"/>
        <v>0</v>
      </c>
      <c r="AP52" s="121">
        <f t="shared" si="26"/>
        <v>0</v>
      </c>
      <c r="AQ52" s="121">
        <f t="shared" si="26"/>
        <v>0</v>
      </c>
      <c r="AR52" s="121">
        <f t="shared" si="26"/>
        <v>0</v>
      </c>
      <c r="AS52" s="121">
        <f t="shared" si="26"/>
        <v>0</v>
      </c>
      <c r="AT52" s="121">
        <f t="shared" si="26"/>
        <v>0</v>
      </c>
      <c r="AU52" s="121">
        <f t="shared" si="26"/>
        <v>0</v>
      </c>
      <c r="AV52" s="121">
        <f t="shared" si="26"/>
        <v>0</v>
      </c>
      <c r="AW52" s="121">
        <f t="shared" si="26"/>
        <v>0</v>
      </c>
      <c r="AX52" s="121">
        <f t="shared" si="26"/>
        <v>0</v>
      </c>
      <c r="AY52" s="121">
        <f t="shared" si="26"/>
        <v>0</v>
      </c>
      <c r="AZ52" s="121">
        <f t="shared" si="26"/>
        <v>0</v>
      </c>
      <c r="BA52" s="51">
        <f>SUMPRODUCT(F52:AZ52,'Ocenění položek'!$C$54:$AW$54)</f>
        <v>0</v>
      </c>
      <c r="BB52" s="51">
        <f>SUMPRODUCT(F52:AZ52,'Ocenění položek'!$C$55:$AW$55)</f>
        <v>0</v>
      </c>
      <c r="CA52" s="123"/>
    </row>
    <row r="53" spans="1:79" ht="30" x14ac:dyDescent="0.25">
      <c r="A53" s="7" t="s">
        <v>214</v>
      </c>
      <c r="B53" s="3">
        <v>5</v>
      </c>
      <c r="C53" s="2">
        <v>10</v>
      </c>
      <c r="D53" s="2">
        <v>0</v>
      </c>
      <c r="E53" s="3">
        <f t="shared" si="2"/>
        <v>0</v>
      </c>
      <c r="F53" s="121">
        <f>$E53*F$4</f>
        <v>0</v>
      </c>
      <c r="G53" s="121">
        <f t="shared" ref="G53:AZ53" si="27">$E53*G$4</f>
        <v>0</v>
      </c>
      <c r="H53" s="121">
        <f t="shared" si="27"/>
        <v>0</v>
      </c>
      <c r="I53" s="121">
        <f t="shared" si="27"/>
        <v>0</v>
      </c>
      <c r="J53" s="121">
        <f t="shared" si="27"/>
        <v>0</v>
      </c>
      <c r="K53" s="121">
        <f t="shared" si="27"/>
        <v>0</v>
      </c>
      <c r="L53" s="121">
        <f t="shared" si="27"/>
        <v>0</v>
      </c>
      <c r="M53" s="121">
        <f t="shared" si="27"/>
        <v>0</v>
      </c>
      <c r="N53" s="121">
        <f t="shared" si="27"/>
        <v>0</v>
      </c>
      <c r="O53" s="121">
        <f t="shared" si="27"/>
        <v>0</v>
      </c>
      <c r="P53" s="121">
        <f t="shared" si="27"/>
        <v>0</v>
      </c>
      <c r="Q53" s="121">
        <f t="shared" si="27"/>
        <v>0</v>
      </c>
      <c r="R53" s="121">
        <f t="shared" si="27"/>
        <v>0</v>
      </c>
      <c r="S53" s="121">
        <f t="shared" si="27"/>
        <v>0</v>
      </c>
      <c r="T53" s="121">
        <f t="shared" si="27"/>
        <v>0</v>
      </c>
      <c r="U53" s="121">
        <f t="shared" si="27"/>
        <v>0</v>
      </c>
      <c r="V53" s="121">
        <f t="shared" si="27"/>
        <v>0</v>
      </c>
      <c r="W53" s="121">
        <f t="shared" si="27"/>
        <v>0</v>
      </c>
      <c r="X53" s="121">
        <f t="shared" si="27"/>
        <v>0</v>
      </c>
      <c r="Y53" s="121">
        <f t="shared" si="27"/>
        <v>0</v>
      </c>
      <c r="Z53" s="121">
        <f t="shared" si="27"/>
        <v>0</v>
      </c>
      <c r="AA53" s="121">
        <f t="shared" si="27"/>
        <v>0</v>
      </c>
      <c r="AB53" s="121">
        <f t="shared" si="27"/>
        <v>0</v>
      </c>
      <c r="AC53" s="121">
        <f t="shared" si="27"/>
        <v>0</v>
      </c>
      <c r="AD53" s="121">
        <f t="shared" si="27"/>
        <v>0</v>
      </c>
      <c r="AE53" s="121">
        <f t="shared" si="27"/>
        <v>0</v>
      </c>
      <c r="AF53" s="121">
        <f t="shared" si="27"/>
        <v>0</v>
      </c>
      <c r="AG53" s="121">
        <f t="shared" si="27"/>
        <v>0</v>
      </c>
      <c r="AH53" s="121">
        <f t="shared" si="27"/>
        <v>0</v>
      </c>
      <c r="AI53" s="121">
        <f t="shared" si="27"/>
        <v>0</v>
      </c>
      <c r="AJ53" s="121">
        <f t="shared" si="27"/>
        <v>0</v>
      </c>
      <c r="AK53" s="121">
        <f t="shared" si="27"/>
        <v>0</v>
      </c>
      <c r="AL53" s="121">
        <f t="shared" si="27"/>
        <v>0</v>
      </c>
      <c r="AM53" s="121">
        <f t="shared" si="27"/>
        <v>0</v>
      </c>
      <c r="AN53" s="121">
        <f t="shared" si="27"/>
        <v>0</v>
      </c>
      <c r="AO53" s="121">
        <f t="shared" si="27"/>
        <v>0</v>
      </c>
      <c r="AP53" s="121">
        <f t="shared" si="27"/>
        <v>0</v>
      </c>
      <c r="AQ53" s="121">
        <f t="shared" si="27"/>
        <v>0</v>
      </c>
      <c r="AR53" s="121">
        <f t="shared" si="27"/>
        <v>0</v>
      </c>
      <c r="AS53" s="121">
        <f t="shared" si="27"/>
        <v>0</v>
      </c>
      <c r="AT53" s="121">
        <f t="shared" si="27"/>
        <v>0</v>
      </c>
      <c r="AU53" s="121">
        <f t="shared" si="27"/>
        <v>0</v>
      </c>
      <c r="AV53" s="121">
        <f t="shared" si="27"/>
        <v>0</v>
      </c>
      <c r="AW53" s="121">
        <f t="shared" si="27"/>
        <v>0</v>
      </c>
      <c r="AX53" s="121">
        <f t="shared" si="27"/>
        <v>0</v>
      </c>
      <c r="AY53" s="121">
        <f t="shared" si="27"/>
        <v>0</v>
      </c>
      <c r="AZ53" s="121">
        <f t="shared" si="27"/>
        <v>0</v>
      </c>
      <c r="BA53" s="51">
        <f>SUMPRODUCT(F53:AZ53,'Ocenění položek'!$C$54:$AW$54)</f>
        <v>0</v>
      </c>
      <c r="BB53" s="51">
        <f>SUMPRODUCT(F53:AZ53,'Ocenění položek'!$C$55:$AW$55)</f>
        <v>0</v>
      </c>
      <c r="CA53" s="123"/>
    </row>
    <row r="54" spans="1:79" ht="30" x14ac:dyDescent="0.25">
      <c r="A54" s="7" t="s">
        <v>215</v>
      </c>
      <c r="B54" s="3">
        <v>9</v>
      </c>
      <c r="C54" s="2">
        <v>10</v>
      </c>
      <c r="D54" s="2">
        <v>0</v>
      </c>
      <c r="E54" s="3">
        <f t="shared" si="2"/>
        <v>0</v>
      </c>
      <c r="F54" s="121">
        <f>$E54*F$5</f>
        <v>0</v>
      </c>
      <c r="G54" s="121">
        <f t="shared" ref="G54:AZ54" si="28">$E54*G$5</f>
        <v>0</v>
      </c>
      <c r="H54" s="121">
        <f t="shared" si="28"/>
        <v>0</v>
      </c>
      <c r="I54" s="121">
        <f t="shared" si="28"/>
        <v>0</v>
      </c>
      <c r="J54" s="121">
        <f t="shared" si="28"/>
        <v>0</v>
      </c>
      <c r="K54" s="121">
        <f t="shared" si="28"/>
        <v>0</v>
      </c>
      <c r="L54" s="121">
        <f t="shared" si="28"/>
        <v>0</v>
      </c>
      <c r="M54" s="121">
        <f t="shared" si="28"/>
        <v>0</v>
      </c>
      <c r="N54" s="121">
        <f t="shared" si="28"/>
        <v>0</v>
      </c>
      <c r="O54" s="121">
        <f t="shared" si="28"/>
        <v>0</v>
      </c>
      <c r="P54" s="121">
        <f t="shared" si="28"/>
        <v>0</v>
      </c>
      <c r="Q54" s="121">
        <f t="shared" si="28"/>
        <v>0</v>
      </c>
      <c r="R54" s="121">
        <f t="shared" si="28"/>
        <v>0</v>
      </c>
      <c r="S54" s="121">
        <f t="shared" si="28"/>
        <v>0</v>
      </c>
      <c r="T54" s="121">
        <f t="shared" si="28"/>
        <v>0</v>
      </c>
      <c r="U54" s="121">
        <f t="shared" si="28"/>
        <v>0</v>
      </c>
      <c r="V54" s="121">
        <f t="shared" si="28"/>
        <v>0</v>
      </c>
      <c r="W54" s="121">
        <f t="shared" si="28"/>
        <v>0</v>
      </c>
      <c r="X54" s="121">
        <f t="shared" si="28"/>
        <v>0</v>
      </c>
      <c r="Y54" s="121">
        <f t="shared" si="28"/>
        <v>0</v>
      </c>
      <c r="Z54" s="121">
        <f t="shared" si="28"/>
        <v>0</v>
      </c>
      <c r="AA54" s="121">
        <f t="shared" si="28"/>
        <v>0</v>
      </c>
      <c r="AB54" s="121">
        <f t="shared" si="28"/>
        <v>0</v>
      </c>
      <c r="AC54" s="121">
        <f t="shared" si="28"/>
        <v>0</v>
      </c>
      <c r="AD54" s="121">
        <f t="shared" si="28"/>
        <v>0</v>
      </c>
      <c r="AE54" s="121">
        <f t="shared" si="28"/>
        <v>0</v>
      </c>
      <c r="AF54" s="121">
        <f t="shared" si="28"/>
        <v>0</v>
      </c>
      <c r="AG54" s="121">
        <f t="shared" si="28"/>
        <v>0</v>
      </c>
      <c r="AH54" s="121">
        <f t="shared" si="28"/>
        <v>0</v>
      </c>
      <c r="AI54" s="121">
        <f t="shared" si="28"/>
        <v>0</v>
      </c>
      <c r="AJ54" s="121">
        <f t="shared" si="28"/>
        <v>0</v>
      </c>
      <c r="AK54" s="121">
        <f t="shared" si="28"/>
        <v>0</v>
      </c>
      <c r="AL54" s="121">
        <f t="shared" si="28"/>
        <v>0</v>
      </c>
      <c r="AM54" s="121">
        <f t="shared" si="28"/>
        <v>0</v>
      </c>
      <c r="AN54" s="121">
        <f t="shared" si="28"/>
        <v>0</v>
      </c>
      <c r="AO54" s="121">
        <f t="shared" si="28"/>
        <v>0</v>
      </c>
      <c r="AP54" s="121">
        <f t="shared" si="28"/>
        <v>0</v>
      </c>
      <c r="AQ54" s="121">
        <f t="shared" si="28"/>
        <v>0</v>
      </c>
      <c r="AR54" s="121">
        <f t="shared" si="28"/>
        <v>0</v>
      </c>
      <c r="AS54" s="121">
        <f t="shared" si="28"/>
        <v>0</v>
      </c>
      <c r="AT54" s="121">
        <f t="shared" si="28"/>
        <v>0</v>
      </c>
      <c r="AU54" s="121">
        <f t="shared" si="28"/>
        <v>0</v>
      </c>
      <c r="AV54" s="121">
        <f t="shared" si="28"/>
        <v>0</v>
      </c>
      <c r="AW54" s="121">
        <f t="shared" si="28"/>
        <v>0</v>
      </c>
      <c r="AX54" s="121">
        <f t="shared" si="28"/>
        <v>0</v>
      </c>
      <c r="AY54" s="121">
        <f t="shared" si="28"/>
        <v>0</v>
      </c>
      <c r="AZ54" s="121">
        <f t="shared" si="28"/>
        <v>0</v>
      </c>
      <c r="BA54" s="51">
        <f>SUMPRODUCT(F54:AZ54,'Ocenění položek'!$C$54:$AW$54)</f>
        <v>0</v>
      </c>
      <c r="BB54" s="51">
        <f>SUMPRODUCT(F54:AZ54,'Ocenění položek'!$C$55:$AW$55)</f>
        <v>0</v>
      </c>
      <c r="CA54" s="123"/>
    </row>
    <row r="55" spans="1:79" ht="30" x14ac:dyDescent="0.25">
      <c r="A55" s="7" t="s">
        <v>216</v>
      </c>
      <c r="B55" s="3">
        <v>4</v>
      </c>
      <c r="C55" s="2">
        <v>10</v>
      </c>
      <c r="D55" s="2">
        <v>0</v>
      </c>
      <c r="E55" s="3">
        <f>(B55+(3*B55^0.5*2.8))*D55</f>
        <v>0</v>
      </c>
      <c r="F55" s="121">
        <f>$E55*F$4</f>
        <v>0</v>
      </c>
      <c r="G55" s="121">
        <f t="shared" ref="G55:AZ55" si="29">$E55*G$4</f>
        <v>0</v>
      </c>
      <c r="H55" s="121">
        <f t="shared" si="29"/>
        <v>0</v>
      </c>
      <c r="I55" s="121">
        <f t="shared" si="29"/>
        <v>0</v>
      </c>
      <c r="J55" s="121">
        <f t="shared" si="29"/>
        <v>0</v>
      </c>
      <c r="K55" s="121">
        <f t="shared" si="29"/>
        <v>0</v>
      </c>
      <c r="L55" s="121">
        <f t="shared" si="29"/>
        <v>0</v>
      </c>
      <c r="M55" s="121">
        <f t="shared" si="29"/>
        <v>0</v>
      </c>
      <c r="N55" s="121">
        <f t="shared" si="29"/>
        <v>0</v>
      </c>
      <c r="O55" s="121">
        <f t="shared" si="29"/>
        <v>0</v>
      </c>
      <c r="P55" s="121">
        <f t="shared" si="29"/>
        <v>0</v>
      </c>
      <c r="Q55" s="121">
        <f t="shared" si="29"/>
        <v>0</v>
      </c>
      <c r="R55" s="121">
        <f t="shared" si="29"/>
        <v>0</v>
      </c>
      <c r="S55" s="121">
        <f t="shared" si="29"/>
        <v>0</v>
      </c>
      <c r="T55" s="121">
        <f t="shared" si="29"/>
        <v>0</v>
      </c>
      <c r="U55" s="121">
        <f t="shared" si="29"/>
        <v>0</v>
      </c>
      <c r="V55" s="121">
        <f t="shared" si="29"/>
        <v>0</v>
      </c>
      <c r="W55" s="121">
        <f t="shared" si="29"/>
        <v>0</v>
      </c>
      <c r="X55" s="121">
        <f t="shared" si="29"/>
        <v>0</v>
      </c>
      <c r="Y55" s="121">
        <f t="shared" si="29"/>
        <v>0</v>
      </c>
      <c r="Z55" s="121">
        <f t="shared" si="29"/>
        <v>0</v>
      </c>
      <c r="AA55" s="121">
        <f t="shared" si="29"/>
        <v>0</v>
      </c>
      <c r="AB55" s="121">
        <f t="shared" si="29"/>
        <v>0</v>
      </c>
      <c r="AC55" s="121">
        <f t="shared" si="29"/>
        <v>0</v>
      </c>
      <c r="AD55" s="121">
        <f t="shared" si="29"/>
        <v>0</v>
      </c>
      <c r="AE55" s="121">
        <f t="shared" si="29"/>
        <v>0</v>
      </c>
      <c r="AF55" s="121">
        <f t="shared" si="29"/>
        <v>0</v>
      </c>
      <c r="AG55" s="121">
        <f t="shared" si="29"/>
        <v>0</v>
      </c>
      <c r="AH55" s="121">
        <f t="shared" si="29"/>
        <v>0</v>
      </c>
      <c r="AI55" s="121">
        <f t="shared" si="29"/>
        <v>0</v>
      </c>
      <c r="AJ55" s="121">
        <f t="shared" si="29"/>
        <v>0</v>
      </c>
      <c r="AK55" s="121">
        <f t="shared" si="29"/>
        <v>0</v>
      </c>
      <c r="AL55" s="121">
        <f t="shared" si="29"/>
        <v>0</v>
      </c>
      <c r="AM55" s="121">
        <f t="shared" si="29"/>
        <v>0</v>
      </c>
      <c r="AN55" s="121">
        <f t="shared" si="29"/>
        <v>0</v>
      </c>
      <c r="AO55" s="121">
        <f t="shared" si="29"/>
        <v>0</v>
      </c>
      <c r="AP55" s="121">
        <f t="shared" si="29"/>
        <v>0</v>
      </c>
      <c r="AQ55" s="121">
        <f t="shared" si="29"/>
        <v>0</v>
      </c>
      <c r="AR55" s="121">
        <f t="shared" si="29"/>
        <v>0</v>
      </c>
      <c r="AS55" s="121">
        <f t="shared" si="29"/>
        <v>0</v>
      </c>
      <c r="AT55" s="121">
        <f t="shared" si="29"/>
        <v>0</v>
      </c>
      <c r="AU55" s="121">
        <f t="shared" si="29"/>
        <v>0</v>
      </c>
      <c r="AV55" s="121">
        <f t="shared" si="29"/>
        <v>0</v>
      </c>
      <c r="AW55" s="121">
        <f t="shared" si="29"/>
        <v>0</v>
      </c>
      <c r="AX55" s="121">
        <f t="shared" si="29"/>
        <v>0</v>
      </c>
      <c r="AY55" s="121">
        <f t="shared" si="29"/>
        <v>0</v>
      </c>
      <c r="AZ55" s="121">
        <f t="shared" si="29"/>
        <v>0</v>
      </c>
      <c r="BA55" s="51">
        <f>SUMPRODUCT(F55:AZ55,'Ocenění položek'!$C$54:$AW$54)</f>
        <v>0</v>
      </c>
      <c r="BB55" s="51">
        <f>SUMPRODUCT(F55:AZ55,'Ocenění položek'!$C$55:$AW$55)</f>
        <v>0</v>
      </c>
      <c r="CA55" s="123"/>
    </row>
    <row r="56" spans="1:79" ht="30" x14ac:dyDescent="0.25">
      <c r="A56" s="7" t="s">
        <v>217</v>
      </c>
      <c r="B56" s="3">
        <v>9</v>
      </c>
      <c r="C56" s="2">
        <v>10</v>
      </c>
      <c r="D56" s="2">
        <v>0</v>
      </c>
      <c r="E56" s="3">
        <f>(B56+(3*B56^0.5*2.8))*D56</f>
        <v>0</v>
      </c>
      <c r="F56" s="121">
        <f>$E56*F$5</f>
        <v>0</v>
      </c>
      <c r="G56" s="121">
        <f t="shared" ref="G56:AZ56" si="30">$E56*G$5</f>
        <v>0</v>
      </c>
      <c r="H56" s="121">
        <f t="shared" si="30"/>
        <v>0</v>
      </c>
      <c r="I56" s="121">
        <f t="shared" si="30"/>
        <v>0</v>
      </c>
      <c r="J56" s="121">
        <f t="shared" si="30"/>
        <v>0</v>
      </c>
      <c r="K56" s="121">
        <f t="shared" si="30"/>
        <v>0</v>
      </c>
      <c r="L56" s="121">
        <f t="shared" si="30"/>
        <v>0</v>
      </c>
      <c r="M56" s="121">
        <f t="shared" si="30"/>
        <v>0</v>
      </c>
      <c r="N56" s="121">
        <f t="shared" si="30"/>
        <v>0</v>
      </c>
      <c r="O56" s="121">
        <f t="shared" si="30"/>
        <v>0</v>
      </c>
      <c r="P56" s="121">
        <f t="shared" si="30"/>
        <v>0</v>
      </c>
      <c r="Q56" s="121">
        <f t="shared" si="30"/>
        <v>0</v>
      </c>
      <c r="R56" s="121">
        <f t="shared" si="30"/>
        <v>0</v>
      </c>
      <c r="S56" s="121">
        <f t="shared" si="30"/>
        <v>0</v>
      </c>
      <c r="T56" s="121">
        <f t="shared" si="30"/>
        <v>0</v>
      </c>
      <c r="U56" s="121">
        <f t="shared" si="30"/>
        <v>0</v>
      </c>
      <c r="V56" s="121">
        <f t="shared" si="30"/>
        <v>0</v>
      </c>
      <c r="W56" s="121">
        <f t="shared" si="30"/>
        <v>0</v>
      </c>
      <c r="X56" s="121">
        <f t="shared" si="30"/>
        <v>0</v>
      </c>
      <c r="Y56" s="121">
        <f t="shared" si="30"/>
        <v>0</v>
      </c>
      <c r="Z56" s="121">
        <f t="shared" si="30"/>
        <v>0</v>
      </c>
      <c r="AA56" s="121">
        <f t="shared" si="30"/>
        <v>0</v>
      </c>
      <c r="AB56" s="121">
        <f t="shared" si="30"/>
        <v>0</v>
      </c>
      <c r="AC56" s="121">
        <f t="shared" si="30"/>
        <v>0</v>
      </c>
      <c r="AD56" s="121">
        <f t="shared" si="30"/>
        <v>0</v>
      </c>
      <c r="AE56" s="121">
        <f t="shared" si="30"/>
        <v>0</v>
      </c>
      <c r="AF56" s="121">
        <f t="shared" si="30"/>
        <v>0</v>
      </c>
      <c r="AG56" s="121">
        <f t="shared" si="30"/>
        <v>0</v>
      </c>
      <c r="AH56" s="121">
        <f t="shared" si="30"/>
        <v>0</v>
      </c>
      <c r="AI56" s="121">
        <f t="shared" si="30"/>
        <v>0</v>
      </c>
      <c r="AJ56" s="121">
        <f t="shared" si="30"/>
        <v>0</v>
      </c>
      <c r="AK56" s="121">
        <f t="shared" si="30"/>
        <v>0</v>
      </c>
      <c r="AL56" s="121">
        <f t="shared" si="30"/>
        <v>0</v>
      </c>
      <c r="AM56" s="121">
        <f t="shared" si="30"/>
        <v>0</v>
      </c>
      <c r="AN56" s="121">
        <f t="shared" si="30"/>
        <v>0</v>
      </c>
      <c r="AO56" s="121">
        <f t="shared" si="30"/>
        <v>0</v>
      </c>
      <c r="AP56" s="121">
        <f t="shared" si="30"/>
        <v>0</v>
      </c>
      <c r="AQ56" s="121">
        <f t="shared" si="30"/>
        <v>0</v>
      </c>
      <c r="AR56" s="121">
        <f t="shared" si="30"/>
        <v>0</v>
      </c>
      <c r="AS56" s="121">
        <f t="shared" si="30"/>
        <v>0</v>
      </c>
      <c r="AT56" s="121">
        <f t="shared" si="30"/>
        <v>0</v>
      </c>
      <c r="AU56" s="121">
        <f t="shared" si="30"/>
        <v>0</v>
      </c>
      <c r="AV56" s="121">
        <f t="shared" si="30"/>
        <v>0</v>
      </c>
      <c r="AW56" s="121">
        <f t="shared" si="30"/>
        <v>0</v>
      </c>
      <c r="AX56" s="121">
        <f t="shared" si="30"/>
        <v>0</v>
      </c>
      <c r="AY56" s="121">
        <f t="shared" si="30"/>
        <v>0</v>
      </c>
      <c r="AZ56" s="121">
        <f t="shared" si="30"/>
        <v>0</v>
      </c>
      <c r="BA56" s="51">
        <f>SUMPRODUCT(F56:AZ56,'Ocenění položek'!$C$54:$AW$54)</f>
        <v>0</v>
      </c>
      <c r="BB56" s="51">
        <f>SUMPRODUCT(F56:AZ56,'Ocenění položek'!$C$55:$AW$55)</f>
        <v>0</v>
      </c>
      <c r="CA56" s="123"/>
    </row>
    <row r="57" spans="1:79" ht="30" x14ac:dyDescent="0.25">
      <c r="A57" s="7" t="s">
        <v>218</v>
      </c>
      <c r="B57" s="3">
        <v>4</v>
      </c>
      <c r="C57" s="2">
        <v>10</v>
      </c>
      <c r="D57" s="2">
        <v>0</v>
      </c>
      <c r="E57" s="3">
        <f>(B57+(3*B57^0.5*2.8))*D57</f>
        <v>0</v>
      </c>
      <c r="F57" s="121">
        <f>$E57*F$4</f>
        <v>0</v>
      </c>
      <c r="G57" s="121">
        <f t="shared" ref="G57:AZ57" si="31">$E57*G$4</f>
        <v>0</v>
      </c>
      <c r="H57" s="121">
        <f t="shared" si="31"/>
        <v>0</v>
      </c>
      <c r="I57" s="121">
        <f t="shared" si="31"/>
        <v>0</v>
      </c>
      <c r="J57" s="121">
        <f t="shared" si="31"/>
        <v>0</v>
      </c>
      <c r="K57" s="121">
        <f t="shared" si="31"/>
        <v>0</v>
      </c>
      <c r="L57" s="121">
        <f t="shared" si="31"/>
        <v>0</v>
      </c>
      <c r="M57" s="121">
        <f t="shared" si="31"/>
        <v>0</v>
      </c>
      <c r="N57" s="121">
        <f t="shared" si="31"/>
        <v>0</v>
      </c>
      <c r="O57" s="121">
        <f t="shared" si="31"/>
        <v>0</v>
      </c>
      <c r="P57" s="121">
        <f t="shared" si="31"/>
        <v>0</v>
      </c>
      <c r="Q57" s="121">
        <f t="shared" si="31"/>
        <v>0</v>
      </c>
      <c r="R57" s="121">
        <f t="shared" si="31"/>
        <v>0</v>
      </c>
      <c r="S57" s="121">
        <f t="shared" si="31"/>
        <v>0</v>
      </c>
      <c r="T57" s="121">
        <f t="shared" si="31"/>
        <v>0</v>
      </c>
      <c r="U57" s="121">
        <f t="shared" si="31"/>
        <v>0</v>
      </c>
      <c r="V57" s="121">
        <f t="shared" si="31"/>
        <v>0</v>
      </c>
      <c r="W57" s="121">
        <f t="shared" si="31"/>
        <v>0</v>
      </c>
      <c r="X57" s="121">
        <f t="shared" si="31"/>
        <v>0</v>
      </c>
      <c r="Y57" s="121">
        <f t="shared" si="31"/>
        <v>0</v>
      </c>
      <c r="Z57" s="121">
        <f t="shared" si="31"/>
        <v>0</v>
      </c>
      <c r="AA57" s="121">
        <f t="shared" si="31"/>
        <v>0</v>
      </c>
      <c r="AB57" s="121">
        <f t="shared" si="31"/>
        <v>0</v>
      </c>
      <c r="AC57" s="121">
        <f t="shared" si="31"/>
        <v>0</v>
      </c>
      <c r="AD57" s="121">
        <f t="shared" si="31"/>
        <v>0</v>
      </c>
      <c r="AE57" s="121">
        <f t="shared" si="31"/>
        <v>0</v>
      </c>
      <c r="AF57" s="121">
        <f t="shared" si="31"/>
        <v>0</v>
      </c>
      <c r="AG57" s="121">
        <f t="shared" si="31"/>
        <v>0</v>
      </c>
      <c r="AH57" s="121">
        <f t="shared" si="31"/>
        <v>0</v>
      </c>
      <c r="AI57" s="121">
        <f t="shared" si="31"/>
        <v>0</v>
      </c>
      <c r="AJ57" s="121">
        <f t="shared" si="31"/>
        <v>0</v>
      </c>
      <c r="AK57" s="121">
        <f t="shared" si="31"/>
        <v>0</v>
      </c>
      <c r="AL57" s="121">
        <f t="shared" si="31"/>
        <v>0</v>
      </c>
      <c r="AM57" s="121">
        <f t="shared" si="31"/>
        <v>0</v>
      </c>
      <c r="AN57" s="121">
        <f t="shared" si="31"/>
        <v>0</v>
      </c>
      <c r="AO57" s="121">
        <f t="shared" si="31"/>
        <v>0</v>
      </c>
      <c r="AP57" s="121">
        <f t="shared" si="31"/>
        <v>0</v>
      </c>
      <c r="AQ57" s="121">
        <f t="shared" si="31"/>
        <v>0</v>
      </c>
      <c r="AR57" s="121">
        <f t="shared" si="31"/>
        <v>0</v>
      </c>
      <c r="AS57" s="121">
        <f t="shared" si="31"/>
        <v>0</v>
      </c>
      <c r="AT57" s="121">
        <f t="shared" si="31"/>
        <v>0</v>
      </c>
      <c r="AU57" s="121">
        <f t="shared" si="31"/>
        <v>0</v>
      </c>
      <c r="AV57" s="121">
        <f t="shared" si="31"/>
        <v>0</v>
      </c>
      <c r="AW57" s="121">
        <f t="shared" si="31"/>
        <v>0</v>
      </c>
      <c r="AX57" s="121">
        <f t="shared" si="31"/>
        <v>0</v>
      </c>
      <c r="AY57" s="121">
        <f t="shared" si="31"/>
        <v>0</v>
      </c>
      <c r="AZ57" s="121">
        <f t="shared" si="31"/>
        <v>0</v>
      </c>
      <c r="BA57" s="51">
        <f>SUMPRODUCT(F57:AZ57,'Ocenění položek'!$C$54:$AW$54)</f>
        <v>0</v>
      </c>
      <c r="BB57" s="51">
        <f>SUMPRODUCT(F57:AZ57,'Ocenění položek'!$C$55:$AW$55)</f>
        <v>0</v>
      </c>
      <c r="CA57" s="123"/>
    </row>
    <row r="58" spans="1:79" ht="30" x14ac:dyDescent="0.25">
      <c r="A58" s="7" t="s">
        <v>219</v>
      </c>
      <c r="B58" s="3">
        <v>15</v>
      </c>
      <c r="C58" s="2">
        <v>9</v>
      </c>
      <c r="D58" s="2">
        <v>0</v>
      </c>
      <c r="E58" s="3">
        <f t="shared" si="2"/>
        <v>0</v>
      </c>
      <c r="F58" s="121">
        <f t="shared" si="22"/>
        <v>0</v>
      </c>
      <c r="G58" s="121">
        <f t="shared" si="23"/>
        <v>0</v>
      </c>
      <c r="H58" s="121">
        <f t="shared" si="23"/>
        <v>0</v>
      </c>
      <c r="I58" s="121">
        <f t="shared" si="23"/>
        <v>0</v>
      </c>
      <c r="J58" s="121">
        <f t="shared" si="23"/>
        <v>0</v>
      </c>
      <c r="K58" s="121">
        <f t="shared" si="23"/>
        <v>0</v>
      </c>
      <c r="L58" s="121">
        <f t="shared" si="23"/>
        <v>0</v>
      </c>
      <c r="M58" s="121">
        <f t="shared" si="23"/>
        <v>0</v>
      </c>
      <c r="N58" s="121">
        <f t="shared" si="23"/>
        <v>0</v>
      </c>
      <c r="O58" s="121">
        <f t="shared" si="23"/>
        <v>0</v>
      </c>
      <c r="P58" s="121">
        <f t="shared" si="23"/>
        <v>0</v>
      </c>
      <c r="Q58" s="121">
        <f t="shared" si="23"/>
        <v>0</v>
      </c>
      <c r="R58" s="121">
        <f t="shared" si="23"/>
        <v>0</v>
      </c>
      <c r="S58" s="121">
        <f t="shared" si="23"/>
        <v>0</v>
      </c>
      <c r="T58" s="121">
        <f t="shared" si="23"/>
        <v>0</v>
      </c>
      <c r="U58" s="121">
        <f t="shared" si="23"/>
        <v>0</v>
      </c>
      <c r="V58" s="121">
        <f t="shared" si="23"/>
        <v>0</v>
      </c>
      <c r="W58" s="121">
        <f t="shared" si="23"/>
        <v>0</v>
      </c>
      <c r="X58" s="121">
        <f t="shared" si="23"/>
        <v>0</v>
      </c>
      <c r="Y58" s="121">
        <f t="shared" si="23"/>
        <v>0</v>
      </c>
      <c r="Z58" s="121">
        <f t="shared" si="23"/>
        <v>0</v>
      </c>
      <c r="AA58" s="121">
        <f t="shared" si="23"/>
        <v>0</v>
      </c>
      <c r="AB58" s="121">
        <f t="shared" si="23"/>
        <v>0</v>
      </c>
      <c r="AC58" s="121">
        <f t="shared" si="23"/>
        <v>0</v>
      </c>
      <c r="AD58" s="121">
        <f t="shared" si="23"/>
        <v>0</v>
      </c>
      <c r="AE58" s="121">
        <f t="shared" si="23"/>
        <v>0</v>
      </c>
      <c r="AF58" s="121">
        <f t="shared" si="23"/>
        <v>0</v>
      </c>
      <c r="AG58" s="121">
        <f t="shared" si="23"/>
        <v>0</v>
      </c>
      <c r="AH58" s="121">
        <f t="shared" si="23"/>
        <v>0</v>
      </c>
      <c r="AI58" s="121">
        <f t="shared" si="23"/>
        <v>0</v>
      </c>
      <c r="AJ58" s="121">
        <f t="shared" si="23"/>
        <v>0</v>
      </c>
      <c r="AK58" s="121">
        <f t="shared" si="23"/>
        <v>0</v>
      </c>
      <c r="AL58" s="121">
        <f t="shared" si="23"/>
        <v>0</v>
      </c>
      <c r="AM58" s="121">
        <f t="shared" si="23"/>
        <v>0</v>
      </c>
      <c r="AN58" s="121">
        <f t="shared" si="23"/>
        <v>0</v>
      </c>
      <c r="AO58" s="121">
        <f t="shared" si="23"/>
        <v>0</v>
      </c>
      <c r="AP58" s="121">
        <f t="shared" si="23"/>
        <v>0</v>
      </c>
      <c r="AQ58" s="121">
        <f t="shared" si="23"/>
        <v>0</v>
      </c>
      <c r="AR58" s="121">
        <f t="shared" si="23"/>
        <v>0</v>
      </c>
      <c r="AS58" s="121">
        <f t="shared" si="23"/>
        <v>0</v>
      </c>
      <c r="AT58" s="121">
        <f t="shared" si="23"/>
        <v>0</v>
      </c>
      <c r="AU58" s="121">
        <f t="shared" si="23"/>
        <v>0</v>
      </c>
      <c r="AV58" s="121">
        <f t="shared" si="23"/>
        <v>0</v>
      </c>
      <c r="AW58" s="121">
        <f t="shared" si="23"/>
        <v>0</v>
      </c>
      <c r="AX58" s="121">
        <f t="shared" si="23"/>
        <v>0</v>
      </c>
      <c r="AY58" s="121">
        <f t="shared" si="23"/>
        <v>0</v>
      </c>
      <c r="AZ58" s="121">
        <f t="shared" si="23"/>
        <v>0</v>
      </c>
      <c r="BA58" s="51">
        <f>SUMPRODUCT(F58:AZ58,'Ocenění položek'!$C$54:$AW$54)</f>
        <v>0</v>
      </c>
      <c r="BB58" s="51">
        <f>SUMPRODUCT(F58:AZ58,'Ocenění položek'!$C$55:$AW$55)</f>
        <v>0</v>
      </c>
      <c r="CA58" s="123"/>
    </row>
    <row r="59" spans="1:79" ht="30" x14ac:dyDescent="0.25">
      <c r="A59" s="7" t="s">
        <v>220</v>
      </c>
      <c r="B59" s="3">
        <v>15</v>
      </c>
      <c r="C59" s="2">
        <v>9</v>
      </c>
      <c r="D59" s="2">
        <v>0</v>
      </c>
      <c r="E59" s="3">
        <f t="shared" si="2"/>
        <v>0</v>
      </c>
      <c r="F59" s="121">
        <f t="shared" si="22"/>
        <v>0</v>
      </c>
      <c r="G59" s="121">
        <f t="shared" si="23"/>
        <v>0</v>
      </c>
      <c r="H59" s="121">
        <f t="shared" si="23"/>
        <v>0</v>
      </c>
      <c r="I59" s="121">
        <f t="shared" si="23"/>
        <v>0</v>
      </c>
      <c r="J59" s="121">
        <f t="shared" si="23"/>
        <v>0</v>
      </c>
      <c r="K59" s="121">
        <f t="shared" si="23"/>
        <v>0</v>
      </c>
      <c r="L59" s="121">
        <f t="shared" si="23"/>
        <v>0</v>
      </c>
      <c r="M59" s="121">
        <f t="shared" si="23"/>
        <v>0</v>
      </c>
      <c r="N59" s="121">
        <f t="shared" si="23"/>
        <v>0</v>
      </c>
      <c r="O59" s="121">
        <f t="shared" si="23"/>
        <v>0</v>
      </c>
      <c r="P59" s="121">
        <f t="shared" si="23"/>
        <v>0</v>
      </c>
      <c r="Q59" s="121">
        <f t="shared" si="23"/>
        <v>0</v>
      </c>
      <c r="R59" s="121">
        <f t="shared" si="23"/>
        <v>0</v>
      </c>
      <c r="S59" s="121">
        <f t="shared" si="23"/>
        <v>0</v>
      </c>
      <c r="T59" s="121">
        <f t="shared" si="23"/>
        <v>0</v>
      </c>
      <c r="U59" s="121">
        <f t="shared" si="23"/>
        <v>0</v>
      </c>
      <c r="V59" s="121">
        <f t="shared" si="23"/>
        <v>0</v>
      </c>
      <c r="W59" s="121">
        <f t="shared" si="23"/>
        <v>0</v>
      </c>
      <c r="X59" s="121">
        <f t="shared" si="23"/>
        <v>0</v>
      </c>
      <c r="Y59" s="121">
        <f t="shared" si="23"/>
        <v>0</v>
      </c>
      <c r="Z59" s="121">
        <f t="shared" si="23"/>
        <v>0</v>
      </c>
      <c r="AA59" s="121">
        <f t="shared" si="23"/>
        <v>0</v>
      </c>
      <c r="AB59" s="121">
        <f t="shared" si="23"/>
        <v>0</v>
      </c>
      <c r="AC59" s="121">
        <f t="shared" si="23"/>
        <v>0</v>
      </c>
      <c r="AD59" s="121">
        <f t="shared" si="23"/>
        <v>0</v>
      </c>
      <c r="AE59" s="121">
        <f t="shared" si="23"/>
        <v>0</v>
      </c>
      <c r="AF59" s="121">
        <f t="shared" si="23"/>
        <v>0</v>
      </c>
      <c r="AG59" s="121">
        <f t="shared" si="23"/>
        <v>0</v>
      </c>
      <c r="AH59" s="121">
        <f t="shared" si="23"/>
        <v>0</v>
      </c>
      <c r="AI59" s="121">
        <f t="shared" si="23"/>
        <v>0</v>
      </c>
      <c r="AJ59" s="121">
        <f t="shared" si="23"/>
        <v>0</v>
      </c>
      <c r="AK59" s="121">
        <f t="shared" si="23"/>
        <v>0</v>
      </c>
      <c r="AL59" s="121">
        <f t="shared" si="23"/>
        <v>0</v>
      </c>
      <c r="AM59" s="121">
        <f t="shared" si="23"/>
        <v>0</v>
      </c>
      <c r="AN59" s="121">
        <f t="shared" si="23"/>
        <v>0</v>
      </c>
      <c r="AO59" s="121">
        <f t="shared" si="23"/>
        <v>0</v>
      </c>
      <c r="AP59" s="121">
        <f t="shared" si="23"/>
        <v>0</v>
      </c>
      <c r="AQ59" s="121">
        <f t="shared" si="23"/>
        <v>0</v>
      </c>
      <c r="AR59" s="121">
        <f t="shared" si="23"/>
        <v>0</v>
      </c>
      <c r="AS59" s="121">
        <f t="shared" si="23"/>
        <v>0</v>
      </c>
      <c r="AT59" s="121">
        <f t="shared" si="23"/>
        <v>0</v>
      </c>
      <c r="AU59" s="121">
        <f t="shared" si="23"/>
        <v>0</v>
      </c>
      <c r="AV59" s="121">
        <f t="shared" si="23"/>
        <v>0</v>
      </c>
      <c r="AW59" s="121">
        <f t="shared" si="23"/>
        <v>0</v>
      </c>
      <c r="AX59" s="121">
        <f t="shared" si="23"/>
        <v>0</v>
      </c>
      <c r="AY59" s="121">
        <f t="shared" si="23"/>
        <v>0</v>
      </c>
      <c r="AZ59" s="121">
        <f t="shared" si="23"/>
        <v>0</v>
      </c>
      <c r="BA59" s="51">
        <f>SUMPRODUCT(F59:AZ59,'Ocenění položek'!$C$54:$AW$54)</f>
        <v>0</v>
      </c>
      <c r="BB59" s="51">
        <f>SUMPRODUCT(F59:AZ59,'Ocenění položek'!$C$55:$AW$55)</f>
        <v>0</v>
      </c>
      <c r="CA59" s="123"/>
    </row>
    <row r="60" spans="1:79" ht="30" x14ac:dyDescent="0.25">
      <c r="A60" s="7" t="s">
        <v>221</v>
      </c>
      <c r="B60" s="3">
        <v>14</v>
      </c>
      <c r="C60" s="2">
        <v>9</v>
      </c>
      <c r="D60" s="2">
        <v>0</v>
      </c>
      <c r="E60" s="3">
        <f t="shared" si="2"/>
        <v>0</v>
      </c>
      <c r="F60" s="121">
        <f t="shared" si="22"/>
        <v>0</v>
      </c>
      <c r="G60" s="121">
        <f t="shared" si="23"/>
        <v>0</v>
      </c>
      <c r="H60" s="121">
        <f t="shared" si="23"/>
        <v>0</v>
      </c>
      <c r="I60" s="121">
        <f t="shared" si="23"/>
        <v>0</v>
      </c>
      <c r="J60" s="121">
        <f t="shared" si="23"/>
        <v>0</v>
      </c>
      <c r="K60" s="121">
        <f t="shared" si="23"/>
        <v>0</v>
      </c>
      <c r="L60" s="121">
        <f t="shared" si="23"/>
        <v>0</v>
      </c>
      <c r="M60" s="121">
        <f t="shared" si="23"/>
        <v>0</v>
      </c>
      <c r="N60" s="121">
        <f t="shared" si="23"/>
        <v>0</v>
      </c>
      <c r="O60" s="121">
        <f t="shared" si="23"/>
        <v>0</v>
      </c>
      <c r="P60" s="121">
        <f t="shared" si="23"/>
        <v>0</v>
      </c>
      <c r="Q60" s="121">
        <f t="shared" si="23"/>
        <v>0</v>
      </c>
      <c r="R60" s="121">
        <f t="shared" si="23"/>
        <v>0</v>
      </c>
      <c r="S60" s="121">
        <f t="shared" si="23"/>
        <v>0</v>
      </c>
      <c r="T60" s="121">
        <f t="shared" si="23"/>
        <v>0</v>
      </c>
      <c r="U60" s="121">
        <f t="shared" si="23"/>
        <v>0</v>
      </c>
      <c r="V60" s="121">
        <f t="shared" si="23"/>
        <v>0</v>
      </c>
      <c r="W60" s="121">
        <f t="shared" si="23"/>
        <v>0</v>
      </c>
      <c r="X60" s="121">
        <f t="shared" si="23"/>
        <v>0</v>
      </c>
      <c r="Y60" s="121">
        <f t="shared" si="23"/>
        <v>0</v>
      </c>
      <c r="Z60" s="121">
        <f t="shared" si="23"/>
        <v>0</v>
      </c>
      <c r="AA60" s="121">
        <f t="shared" si="23"/>
        <v>0</v>
      </c>
      <c r="AB60" s="121">
        <f t="shared" si="23"/>
        <v>0</v>
      </c>
      <c r="AC60" s="121">
        <f t="shared" si="23"/>
        <v>0</v>
      </c>
      <c r="AD60" s="121">
        <f t="shared" si="23"/>
        <v>0</v>
      </c>
      <c r="AE60" s="121">
        <f t="shared" si="23"/>
        <v>0</v>
      </c>
      <c r="AF60" s="121">
        <f t="shared" si="23"/>
        <v>0</v>
      </c>
      <c r="AG60" s="121">
        <f t="shared" si="23"/>
        <v>0</v>
      </c>
      <c r="AH60" s="121">
        <f t="shared" si="23"/>
        <v>0</v>
      </c>
      <c r="AI60" s="121">
        <f t="shared" si="23"/>
        <v>0</v>
      </c>
      <c r="AJ60" s="121">
        <f t="shared" si="23"/>
        <v>0</v>
      </c>
      <c r="AK60" s="121">
        <f t="shared" si="23"/>
        <v>0</v>
      </c>
      <c r="AL60" s="121">
        <f t="shared" si="23"/>
        <v>0</v>
      </c>
      <c r="AM60" s="121">
        <f t="shared" si="23"/>
        <v>0</v>
      </c>
      <c r="AN60" s="121">
        <f t="shared" si="23"/>
        <v>0</v>
      </c>
      <c r="AO60" s="121">
        <f t="shared" si="23"/>
        <v>0</v>
      </c>
      <c r="AP60" s="121">
        <f t="shared" si="23"/>
        <v>0</v>
      </c>
      <c r="AQ60" s="121">
        <f t="shared" si="23"/>
        <v>0</v>
      </c>
      <c r="AR60" s="121">
        <f t="shared" si="23"/>
        <v>0</v>
      </c>
      <c r="AS60" s="121">
        <f t="shared" si="23"/>
        <v>0</v>
      </c>
      <c r="AT60" s="121">
        <f t="shared" si="23"/>
        <v>0</v>
      </c>
      <c r="AU60" s="121">
        <f t="shared" si="23"/>
        <v>0</v>
      </c>
      <c r="AV60" s="121">
        <f t="shared" si="23"/>
        <v>0</v>
      </c>
      <c r="AW60" s="121">
        <f t="shared" si="23"/>
        <v>0</v>
      </c>
      <c r="AX60" s="121">
        <f t="shared" si="23"/>
        <v>0</v>
      </c>
      <c r="AY60" s="121">
        <f t="shared" si="23"/>
        <v>0</v>
      </c>
      <c r="AZ60" s="121">
        <f t="shared" si="23"/>
        <v>0</v>
      </c>
      <c r="BA60" s="51">
        <f>SUMPRODUCT(F60:AZ60,'Ocenění položek'!$C$54:$AW$54)</f>
        <v>0</v>
      </c>
      <c r="BB60" s="51">
        <f>SUMPRODUCT(F60:AZ60,'Ocenění položek'!$C$55:$AW$55)</f>
        <v>0</v>
      </c>
      <c r="CA60" s="123"/>
    </row>
    <row r="61" spans="1:79" ht="30" x14ac:dyDescent="0.25">
      <c r="A61" s="7" t="s">
        <v>222</v>
      </c>
      <c r="B61" s="3">
        <v>11</v>
      </c>
      <c r="C61" s="2">
        <v>9</v>
      </c>
      <c r="D61" s="2">
        <v>0</v>
      </c>
      <c r="E61" s="3">
        <f>(B61+(3*B61^0.5*2.8))*D61</f>
        <v>0</v>
      </c>
      <c r="F61" s="121">
        <f>$E61*F$5</f>
        <v>0</v>
      </c>
      <c r="G61" s="121">
        <f t="shared" ref="G61:AZ61" si="32">$E61*G$5</f>
        <v>0</v>
      </c>
      <c r="H61" s="121">
        <f t="shared" si="32"/>
        <v>0</v>
      </c>
      <c r="I61" s="121">
        <f t="shared" si="32"/>
        <v>0</v>
      </c>
      <c r="J61" s="121">
        <f t="shared" si="32"/>
        <v>0</v>
      </c>
      <c r="K61" s="121">
        <f t="shared" si="32"/>
        <v>0</v>
      </c>
      <c r="L61" s="121">
        <f t="shared" si="32"/>
        <v>0</v>
      </c>
      <c r="M61" s="121">
        <f t="shared" si="32"/>
        <v>0</v>
      </c>
      <c r="N61" s="121">
        <f t="shared" si="32"/>
        <v>0</v>
      </c>
      <c r="O61" s="121">
        <f t="shared" si="32"/>
        <v>0</v>
      </c>
      <c r="P61" s="121">
        <f t="shared" si="32"/>
        <v>0</v>
      </c>
      <c r="Q61" s="121">
        <f t="shared" si="32"/>
        <v>0</v>
      </c>
      <c r="R61" s="121">
        <f t="shared" si="32"/>
        <v>0</v>
      </c>
      <c r="S61" s="121">
        <f t="shared" si="32"/>
        <v>0</v>
      </c>
      <c r="T61" s="121">
        <f t="shared" si="32"/>
        <v>0</v>
      </c>
      <c r="U61" s="121">
        <f t="shared" si="32"/>
        <v>0</v>
      </c>
      <c r="V61" s="121">
        <f t="shared" si="32"/>
        <v>0</v>
      </c>
      <c r="W61" s="121">
        <f t="shared" si="32"/>
        <v>0</v>
      </c>
      <c r="X61" s="121">
        <f t="shared" si="32"/>
        <v>0</v>
      </c>
      <c r="Y61" s="121">
        <f t="shared" si="32"/>
        <v>0</v>
      </c>
      <c r="Z61" s="121">
        <f t="shared" si="32"/>
        <v>0</v>
      </c>
      <c r="AA61" s="121">
        <f t="shared" si="32"/>
        <v>0</v>
      </c>
      <c r="AB61" s="121">
        <f t="shared" si="32"/>
        <v>0</v>
      </c>
      <c r="AC61" s="121">
        <f t="shared" si="32"/>
        <v>0</v>
      </c>
      <c r="AD61" s="121">
        <f t="shared" si="32"/>
        <v>0</v>
      </c>
      <c r="AE61" s="121">
        <f t="shared" si="32"/>
        <v>0</v>
      </c>
      <c r="AF61" s="121">
        <f t="shared" si="32"/>
        <v>0</v>
      </c>
      <c r="AG61" s="121">
        <f t="shared" si="32"/>
        <v>0</v>
      </c>
      <c r="AH61" s="121">
        <f t="shared" si="32"/>
        <v>0</v>
      </c>
      <c r="AI61" s="121">
        <f t="shared" si="32"/>
        <v>0</v>
      </c>
      <c r="AJ61" s="121">
        <f t="shared" si="32"/>
        <v>0</v>
      </c>
      <c r="AK61" s="121">
        <f t="shared" si="32"/>
        <v>0</v>
      </c>
      <c r="AL61" s="121">
        <f t="shared" si="32"/>
        <v>0</v>
      </c>
      <c r="AM61" s="121">
        <f t="shared" si="32"/>
        <v>0</v>
      </c>
      <c r="AN61" s="121">
        <f t="shared" si="32"/>
        <v>0</v>
      </c>
      <c r="AO61" s="121">
        <f t="shared" si="32"/>
        <v>0</v>
      </c>
      <c r="AP61" s="121">
        <f t="shared" si="32"/>
        <v>0</v>
      </c>
      <c r="AQ61" s="121">
        <f t="shared" si="32"/>
        <v>0</v>
      </c>
      <c r="AR61" s="121">
        <f t="shared" si="32"/>
        <v>0</v>
      </c>
      <c r="AS61" s="121">
        <f t="shared" si="32"/>
        <v>0</v>
      </c>
      <c r="AT61" s="121">
        <f t="shared" si="32"/>
        <v>0</v>
      </c>
      <c r="AU61" s="121">
        <f t="shared" si="32"/>
        <v>0</v>
      </c>
      <c r="AV61" s="121">
        <f t="shared" si="32"/>
        <v>0</v>
      </c>
      <c r="AW61" s="121">
        <f t="shared" si="32"/>
        <v>0</v>
      </c>
      <c r="AX61" s="121">
        <f t="shared" si="32"/>
        <v>0</v>
      </c>
      <c r="AY61" s="121">
        <f t="shared" si="32"/>
        <v>0</v>
      </c>
      <c r="AZ61" s="121">
        <f t="shared" si="32"/>
        <v>0</v>
      </c>
      <c r="BA61" s="51">
        <f>SUMPRODUCT(F61:AZ61,'Ocenění položek'!$C$54:$AW$54)</f>
        <v>0</v>
      </c>
      <c r="BB61" s="51">
        <f>SUMPRODUCT(F61:AZ61,'Ocenění položek'!$C$55:$AW$55)</f>
        <v>0</v>
      </c>
      <c r="CA61" s="123"/>
    </row>
    <row r="62" spans="1:79" ht="30" x14ac:dyDescent="0.25">
      <c r="A62" s="7" t="s">
        <v>223</v>
      </c>
      <c r="B62" s="3">
        <v>5</v>
      </c>
      <c r="C62" s="2">
        <v>9</v>
      </c>
      <c r="D62" s="2">
        <v>0</v>
      </c>
      <c r="E62" s="3">
        <f>(B62+(3*B62^0.5*2.8))*D62</f>
        <v>0</v>
      </c>
      <c r="F62" s="121">
        <f>$E62*F$4</f>
        <v>0</v>
      </c>
      <c r="G62" s="121">
        <f t="shared" ref="G62:AZ62" si="33">$E62*G$4</f>
        <v>0</v>
      </c>
      <c r="H62" s="121">
        <f t="shared" si="33"/>
        <v>0</v>
      </c>
      <c r="I62" s="121">
        <f t="shared" si="33"/>
        <v>0</v>
      </c>
      <c r="J62" s="121">
        <f t="shared" si="33"/>
        <v>0</v>
      </c>
      <c r="K62" s="121">
        <f t="shared" si="33"/>
        <v>0</v>
      </c>
      <c r="L62" s="121">
        <f t="shared" si="33"/>
        <v>0</v>
      </c>
      <c r="M62" s="121">
        <f t="shared" si="33"/>
        <v>0</v>
      </c>
      <c r="N62" s="121">
        <f t="shared" si="33"/>
        <v>0</v>
      </c>
      <c r="O62" s="121">
        <f t="shared" si="33"/>
        <v>0</v>
      </c>
      <c r="P62" s="121">
        <f t="shared" si="33"/>
        <v>0</v>
      </c>
      <c r="Q62" s="121">
        <f t="shared" si="33"/>
        <v>0</v>
      </c>
      <c r="R62" s="121">
        <f t="shared" si="33"/>
        <v>0</v>
      </c>
      <c r="S62" s="121">
        <f t="shared" si="33"/>
        <v>0</v>
      </c>
      <c r="T62" s="121">
        <f t="shared" si="33"/>
        <v>0</v>
      </c>
      <c r="U62" s="121">
        <f t="shared" si="33"/>
        <v>0</v>
      </c>
      <c r="V62" s="121">
        <f t="shared" si="33"/>
        <v>0</v>
      </c>
      <c r="W62" s="121">
        <f t="shared" si="33"/>
        <v>0</v>
      </c>
      <c r="X62" s="121">
        <f t="shared" si="33"/>
        <v>0</v>
      </c>
      <c r="Y62" s="121">
        <f t="shared" si="33"/>
        <v>0</v>
      </c>
      <c r="Z62" s="121">
        <f t="shared" si="33"/>
        <v>0</v>
      </c>
      <c r="AA62" s="121">
        <f t="shared" si="33"/>
        <v>0</v>
      </c>
      <c r="AB62" s="121">
        <f t="shared" si="33"/>
        <v>0</v>
      </c>
      <c r="AC62" s="121">
        <f t="shared" si="33"/>
        <v>0</v>
      </c>
      <c r="AD62" s="121">
        <f t="shared" si="33"/>
        <v>0</v>
      </c>
      <c r="AE62" s="121">
        <f t="shared" si="33"/>
        <v>0</v>
      </c>
      <c r="AF62" s="121">
        <f t="shared" si="33"/>
        <v>0</v>
      </c>
      <c r="AG62" s="121">
        <f t="shared" si="33"/>
        <v>0</v>
      </c>
      <c r="AH62" s="121">
        <f t="shared" si="33"/>
        <v>0</v>
      </c>
      <c r="AI62" s="121">
        <f t="shared" si="33"/>
        <v>0</v>
      </c>
      <c r="AJ62" s="121">
        <f t="shared" si="33"/>
        <v>0</v>
      </c>
      <c r="AK62" s="121">
        <f t="shared" si="33"/>
        <v>0</v>
      </c>
      <c r="AL62" s="121">
        <f t="shared" si="33"/>
        <v>0</v>
      </c>
      <c r="AM62" s="121">
        <f t="shared" si="33"/>
        <v>0</v>
      </c>
      <c r="AN62" s="121">
        <f t="shared" si="33"/>
        <v>0</v>
      </c>
      <c r="AO62" s="121">
        <f t="shared" si="33"/>
        <v>0</v>
      </c>
      <c r="AP62" s="121">
        <f t="shared" si="33"/>
        <v>0</v>
      </c>
      <c r="AQ62" s="121">
        <f t="shared" si="33"/>
        <v>0</v>
      </c>
      <c r="AR62" s="121">
        <f t="shared" si="33"/>
        <v>0</v>
      </c>
      <c r="AS62" s="121">
        <f t="shared" si="33"/>
        <v>0</v>
      </c>
      <c r="AT62" s="121">
        <f t="shared" si="33"/>
        <v>0</v>
      </c>
      <c r="AU62" s="121">
        <f t="shared" si="33"/>
        <v>0</v>
      </c>
      <c r="AV62" s="121">
        <f t="shared" si="33"/>
        <v>0</v>
      </c>
      <c r="AW62" s="121">
        <f t="shared" si="33"/>
        <v>0</v>
      </c>
      <c r="AX62" s="121">
        <f t="shared" si="33"/>
        <v>0</v>
      </c>
      <c r="AY62" s="121">
        <f t="shared" si="33"/>
        <v>0</v>
      </c>
      <c r="AZ62" s="121">
        <f t="shared" si="33"/>
        <v>0</v>
      </c>
      <c r="BA62" s="51">
        <f>SUMPRODUCT(F62:AZ62,'Ocenění položek'!$C$54:$AW$54)</f>
        <v>0</v>
      </c>
      <c r="BB62" s="51">
        <f>SUMPRODUCT(F62:AZ62,'Ocenění položek'!$C$55:$AW$55)</f>
        <v>0</v>
      </c>
      <c r="CA62" s="123"/>
    </row>
    <row r="63" spans="1:79" ht="30" x14ac:dyDescent="0.25">
      <c r="A63" s="7" t="s">
        <v>224</v>
      </c>
      <c r="B63" s="3">
        <v>18</v>
      </c>
      <c r="C63" s="2">
        <v>10</v>
      </c>
      <c r="D63" s="2">
        <v>0</v>
      </c>
      <c r="E63" s="3">
        <f t="shared" si="2"/>
        <v>0</v>
      </c>
      <c r="F63" s="121">
        <f t="shared" ref="F63:U69" si="34">$E63*F$3</f>
        <v>0</v>
      </c>
      <c r="G63" s="121">
        <f t="shared" si="34"/>
        <v>0</v>
      </c>
      <c r="H63" s="121">
        <f t="shared" si="34"/>
        <v>0</v>
      </c>
      <c r="I63" s="121">
        <f t="shared" si="34"/>
        <v>0</v>
      </c>
      <c r="J63" s="121">
        <f t="shared" si="34"/>
        <v>0</v>
      </c>
      <c r="K63" s="121">
        <f t="shared" si="34"/>
        <v>0</v>
      </c>
      <c r="L63" s="121">
        <f t="shared" si="34"/>
        <v>0</v>
      </c>
      <c r="M63" s="121">
        <f t="shared" si="34"/>
        <v>0</v>
      </c>
      <c r="N63" s="121">
        <f t="shared" si="34"/>
        <v>0</v>
      </c>
      <c r="O63" s="121">
        <f t="shared" si="34"/>
        <v>0</v>
      </c>
      <c r="P63" s="121">
        <f t="shared" si="34"/>
        <v>0</v>
      </c>
      <c r="Q63" s="121">
        <f t="shared" si="34"/>
        <v>0</v>
      </c>
      <c r="R63" s="121">
        <f t="shared" si="34"/>
        <v>0</v>
      </c>
      <c r="S63" s="121">
        <f t="shared" si="34"/>
        <v>0</v>
      </c>
      <c r="T63" s="121">
        <f t="shared" si="34"/>
        <v>0</v>
      </c>
      <c r="U63" s="121">
        <f t="shared" si="34"/>
        <v>0</v>
      </c>
      <c r="V63" s="121">
        <f t="shared" ref="G63:AZ69" si="35">$E63*V$3</f>
        <v>0</v>
      </c>
      <c r="W63" s="121">
        <f t="shared" si="35"/>
        <v>0</v>
      </c>
      <c r="X63" s="121">
        <f t="shared" si="35"/>
        <v>0</v>
      </c>
      <c r="Y63" s="121">
        <f t="shared" si="35"/>
        <v>0</v>
      </c>
      <c r="Z63" s="121">
        <f t="shared" si="35"/>
        <v>0</v>
      </c>
      <c r="AA63" s="121">
        <f t="shared" si="35"/>
        <v>0</v>
      </c>
      <c r="AB63" s="121">
        <f t="shared" si="35"/>
        <v>0</v>
      </c>
      <c r="AC63" s="121">
        <f t="shared" si="35"/>
        <v>0</v>
      </c>
      <c r="AD63" s="121">
        <f t="shared" si="35"/>
        <v>0</v>
      </c>
      <c r="AE63" s="121">
        <f t="shared" si="35"/>
        <v>0</v>
      </c>
      <c r="AF63" s="121">
        <f t="shared" si="35"/>
        <v>0</v>
      </c>
      <c r="AG63" s="121">
        <f t="shared" si="35"/>
        <v>0</v>
      </c>
      <c r="AH63" s="121">
        <f t="shared" si="35"/>
        <v>0</v>
      </c>
      <c r="AI63" s="121">
        <f t="shared" si="35"/>
        <v>0</v>
      </c>
      <c r="AJ63" s="121">
        <f t="shared" si="35"/>
        <v>0</v>
      </c>
      <c r="AK63" s="121">
        <f t="shared" si="35"/>
        <v>0</v>
      </c>
      <c r="AL63" s="121">
        <f t="shared" si="35"/>
        <v>0</v>
      </c>
      <c r="AM63" s="121">
        <f t="shared" si="35"/>
        <v>0</v>
      </c>
      <c r="AN63" s="121">
        <f t="shared" si="35"/>
        <v>0</v>
      </c>
      <c r="AO63" s="121">
        <f t="shared" si="35"/>
        <v>0</v>
      </c>
      <c r="AP63" s="121">
        <f t="shared" si="35"/>
        <v>0</v>
      </c>
      <c r="AQ63" s="121">
        <f t="shared" si="35"/>
        <v>0</v>
      </c>
      <c r="AR63" s="121">
        <f t="shared" si="35"/>
        <v>0</v>
      </c>
      <c r="AS63" s="121">
        <f t="shared" si="35"/>
        <v>0</v>
      </c>
      <c r="AT63" s="121">
        <f t="shared" si="35"/>
        <v>0</v>
      </c>
      <c r="AU63" s="121">
        <f t="shared" si="35"/>
        <v>0</v>
      </c>
      <c r="AV63" s="121">
        <f t="shared" si="35"/>
        <v>0</v>
      </c>
      <c r="AW63" s="121">
        <f t="shared" si="35"/>
        <v>0</v>
      </c>
      <c r="AX63" s="121">
        <f t="shared" si="35"/>
        <v>0</v>
      </c>
      <c r="AY63" s="121">
        <f t="shared" si="35"/>
        <v>0</v>
      </c>
      <c r="AZ63" s="121">
        <f t="shared" si="35"/>
        <v>0</v>
      </c>
      <c r="BA63" s="51">
        <f>SUMPRODUCT(F63:AZ63,'Ocenění položek'!$C$54:$AW$54)</f>
        <v>0</v>
      </c>
      <c r="BB63" s="51">
        <f>SUMPRODUCT(F63:AZ63,'Ocenění položek'!$C$55:$AW$55)</f>
        <v>0</v>
      </c>
      <c r="CA63" s="123"/>
    </row>
    <row r="64" spans="1:79" x14ac:dyDescent="0.25">
      <c r="A64" s="7" t="s">
        <v>225</v>
      </c>
      <c r="B64" s="3">
        <v>17</v>
      </c>
      <c r="C64" s="2">
        <v>10</v>
      </c>
      <c r="D64" s="2">
        <v>0</v>
      </c>
      <c r="E64" s="3">
        <f t="shared" si="2"/>
        <v>0</v>
      </c>
      <c r="F64" s="124">
        <f t="shared" si="34"/>
        <v>0</v>
      </c>
      <c r="G64" s="124">
        <f t="shared" si="35"/>
        <v>0</v>
      </c>
      <c r="H64" s="124">
        <f t="shared" si="35"/>
        <v>0</v>
      </c>
      <c r="I64" s="124">
        <f t="shared" si="35"/>
        <v>0</v>
      </c>
      <c r="J64" s="124">
        <f t="shared" si="35"/>
        <v>0</v>
      </c>
      <c r="K64" s="124">
        <f t="shared" si="35"/>
        <v>0</v>
      </c>
      <c r="L64" s="124">
        <f t="shared" si="35"/>
        <v>0</v>
      </c>
      <c r="M64" s="124">
        <f t="shared" si="35"/>
        <v>0</v>
      </c>
      <c r="N64" s="124">
        <f t="shared" si="35"/>
        <v>0</v>
      </c>
      <c r="O64" s="124">
        <f t="shared" si="35"/>
        <v>0</v>
      </c>
      <c r="P64" s="124">
        <f t="shared" si="35"/>
        <v>0</v>
      </c>
      <c r="Q64" s="124">
        <f t="shared" si="35"/>
        <v>0</v>
      </c>
      <c r="R64" s="124">
        <f t="shared" si="35"/>
        <v>0</v>
      </c>
      <c r="S64" s="124">
        <f t="shared" si="35"/>
        <v>0</v>
      </c>
      <c r="T64" s="124">
        <f t="shared" si="35"/>
        <v>0</v>
      </c>
      <c r="U64" s="124">
        <f t="shared" si="35"/>
        <v>0</v>
      </c>
      <c r="V64" s="124">
        <f t="shared" si="35"/>
        <v>0</v>
      </c>
      <c r="W64" s="124">
        <f t="shared" si="35"/>
        <v>0</v>
      </c>
      <c r="X64" s="124">
        <f t="shared" si="35"/>
        <v>0</v>
      </c>
      <c r="Y64" s="124">
        <f t="shared" si="35"/>
        <v>0</v>
      </c>
      <c r="Z64" s="124">
        <f t="shared" si="35"/>
        <v>0</v>
      </c>
      <c r="AA64" s="124">
        <f t="shared" si="35"/>
        <v>0</v>
      </c>
      <c r="AB64" s="124">
        <f t="shared" si="35"/>
        <v>0</v>
      </c>
      <c r="AC64" s="124">
        <f t="shared" si="35"/>
        <v>0</v>
      </c>
      <c r="AD64" s="124">
        <f t="shared" si="35"/>
        <v>0</v>
      </c>
      <c r="AE64" s="124">
        <f t="shared" si="35"/>
        <v>0</v>
      </c>
      <c r="AF64" s="124">
        <f t="shared" si="35"/>
        <v>0</v>
      </c>
      <c r="AG64" s="124">
        <f t="shared" si="35"/>
        <v>0</v>
      </c>
      <c r="AH64" s="124">
        <f t="shared" si="35"/>
        <v>0</v>
      </c>
      <c r="AI64" s="124">
        <f t="shared" si="35"/>
        <v>0</v>
      </c>
      <c r="AJ64" s="124">
        <f t="shared" si="35"/>
        <v>0</v>
      </c>
      <c r="AK64" s="124">
        <f t="shared" si="35"/>
        <v>0</v>
      </c>
      <c r="AL64" s="124">
        <f t="shared" si="35"/>
        <v>0</v>
      </c>
      <c r="AM64" s="124">
        <f t="shared" si="35"/>
        <v>0</v>
      </c>
      <c r="AN64" s="124">
        <f t="shared" si="35"/>
        <v>0</v>
      </c>
      <c r="AO64" s="124">
        <f t="shared" si="35"/>
        <v>0</v>
      </c>
      <c r="AP64" s="124">
        <f t="shared" si="35"/>
        <v>0</v>
      </c>
      <c r="AQ64" s="124">
        <f t="shared" si="35"/>
        <v>0</v>
      </c>
      <c r="AR64" s="124">
        <f t="shared" si="35"/>
        <v>0</v>
      </c>
      <c r="AS64" s="124">
        <f t="shared" si="35"/>
        <v>0</v>
      </c>
      <c r="AT64" s="124">
        <f t="shared" si="35"/>
        <v>0</v>
      </c>
      <c r="AU64" s="124">
        <f t="shared" si="35"/>
        <v>0</v>
      </c>
      <c r="AV64" s="124">
        <f t="shared" si="35"/>
        <v>0</v>
      </c>
      <c r="AW64" s="124">
        <f t="shared" si="35"/>
        <v>0</v>
      </c>
      <c r="AX64" s="124">
        <f t="shared" si="35"/>
        <v>0</v>
      </c>
      <c r="AY64" s="124">
        <f t="shared" si="35"/>
        <v>0</v>
      </c>
      <c r="AZ64" s="124">
        <f t="shared" si="35"/>
        <v>0</v>
      </c>
      <c r="BA64" s="51">
        <f>SUMPRODUCT(F64:AZ64,'Ocenění položek'!$C$54:$AW$54)</f>
        <v>0</v>
      </c>
      <c r="BB64" s="51">
        <f>SUMPRODUCT(F64:AZ64,'Ocenění položek'!$C$55:$AW$55)</f>
        <v>0</v>
      </c>
      <c r="CA64" s="123"/>
    </row>
    <row r="65" spans="1:79" x14ac:dyDescent="0.25">
      <c r="A65" s="7" t="s">
        <v>226</v>
      </c>
      <c r="B65" s="3">
        <v>15</v>
      </c>
      <c r="C65" s="2">
        <v>10</v>
      </c>
      <c r="D65" s="2">
        <v>0</v>
      </c>
      <c r="E65" s="3">
        <f t="shared" si="2"/>
        <v>0</v>
      </c>
      <c r="F65" s="126">
        <f t="shared" si="34"/>
        <v>0</v>
      </c>
      <c r="G65" s="126">
        <f t="shared" si="35"/>
        <v>0</v>
      </c>
      <c r="H65" s="126">
        <f t="shared" si="35"/>
        <v>0</v>
      </c>
      <c r="I65" s="126">
        <f t="shared" si="35"/>
        <v>0</v>
      </c>
      <c r="J65" s="126">
        <f t="shared" si="35"/>
        <v>0</v>
      </c>
      <c r="K65" s="126">
        <f t="shared" si="35"/>
        <v>0</v>
      </c>
      <c r="L65" s="126">
        <f t="shared" si="35"/>
        <v>0</v>
      </c>
      <c r="M65" s="126">
        <f t="shared" si="35"/>
        <v>0</v>
      </c>
      <c r="N65" s="126">
        <f t="shared" si="35"/>
        <v>0</v>
      </c>
      <c r="O65" s="126">
        <f t="shared" si="35"/>
        <v>0</v>
      </c>
      <c r="P65" s="126">
        <f t="shared" si="35"/>
        <v>0</v>
      </c>
      <c r="Q65" s="126">
        <f t="shared" si="35"/>
        <v>0</v>
      </c>
      <c r="R65" s="126">
        <f t="shared" si="35"/>
        <v>0</v>
      </c>
      <c r="S65" s="126">
        <f t="shared" si="35"/>
        <v>0</v>
      </c>
      <c r="T65" s="126">
        <f t="shared" si="35"/>
        <v>0</v>
      </c>
      <c r="U65" s="126">
        <f t="shared" si="35"/>
        <v>0</v>
      </c>
      <c r="V65" s="126">
        <f t="shared" si="35"/>
        <v>0</v>
      </c>
      <c r="W65" s="126">
        <f t="shared" si="35"/>
        <v>0</v>
      </c>
      <c r="X65" s="126">
        <f t="shared" si="35"/>
        <v>0</v>
      </c>
      <c r="Y65" s="126">
        <f t="shared" si="35"/>
        <v>0</v>
      </c>
      <c r="Z65" s="126">
        <f t="shared" si="35"/>
        <v>0</v>
      </c>
      <c r="AA65" s="126">
        <f t="shared" si="35"/>
        <v>0</v>
      </c>
      <c r="AB65" s="126">
        <f t="shared" si="35"/>
        <v>0</v>
      </c>
      <c r="AC65" s="126">
        <f t="shared" si="35"/>
        <v>0</v>
      </c>
      <c r="AD65" s="126">
        <f t="shared" si="35"/>
        <v>0</v>
      </c>
      <c r="AE65" s="126">
        <f t="shared" si="35"/>
        <v>0</v>
      </c>
      <c r="AF65" s="126">
        <f t="shared" si="35"/>
        <v>0</v>
      </c>
      <c r="AG65" s="126">
        <f t="shared" si="35"/>
        <v>0</v>
      </c>
      <c r="AH65" s="126">
        <f t="shared" si="35"/>
        <v>0</v>
      </c>
      <c r="AI65" s="126">
        <f t="shared" si="35"/>
        <v>0</v>
      </c>
      <c r="AJ65" s="126">
        <f t="shared" si="35"/>
        <v>0</v>
      </c>
      <c r="AK65" s="126">
        <f t="shared" si="35"/>
        <v>0</v>
      </c>
      <c r="AL65" s="126">
        <f t="shared" si="35"/>
        <v>0</v>
      </c>
      <c r="AM65" s="126">
        <f t="shared" si="35"/>
        <v>0</v>
      </c>
      <c r="AN65" s="126">
        <f t="shared" si="35"/>
        <v>0</v>
      </c>
      <c r="AO65" s="126">
        <f t="shared" si="35"/>
        <v>0</v>
      </c>
      <c r="AP65" s="126">
        <f t="shared" si="35"/>
        <v>0</v>
      </c>
      <c r="AQ65" s="126">
        <f t="shared" si="35"/>
        <v>0</v>
      </c>
      <c r="AR65" s="126">
        <f t="shared" si="35"/>
        <v>0</v>
      </c>
      <c r="AS65" s="126">
        <f t="shared" si="35"/>
        <v>0</v>
      </c>
      <c r="AT65" s="126">
        <f t="shared" si="35"/>
        <v>0</v>
      </c>
      <c r="AU65" s="126">
        <f t="shared" si="35"/>
        <v>0</v>
      </c>
      <c r="AV65" s="126">
        <f t="shared" si="35"/>
        <v>0</v>
      </c>
      <c r="AW65" s="126">
        <f t="shared" si="35"/>
        <v>0</v>
      </c>
      <c r="AX65" s="126">
        <f t="shared" si="35"/>
        <v>0</v>
      </c>
      <c r="AY65" s="126">
        <f t="shared" si="35"/>
        <v>0</v>
      </c>
      <c r="AZ65" s="126">
        <f t="shared" si="35"/>
        <v>0</v>
      </c>
      <c r="BA65" s="51">
        <f>SUMPRODUCT(F65:AZ65,'Ocenění položek'!$C$54:$AW$54)</f>
        <v>0</v>
      </c>
      <c r="BB65" s="51">
        <f>SUMPRODUCT(F65:AZ65,'Ocenění položek'!$C$55:$AW$55)</f>
        <v>0</v>
      </c>
      <c r="CA65" s="123"/>
    </row>
    <row r="66" spans="1:79" ht="30" x14ac:dyDescent="0.25">
      <c r="A66" s="7" t="s">
        <v>227</v>
      </c>
      <c r="B66" s="3">
        <v>9</v>
      </c>
      <c r="C66" s="2">
        <v>10</v>
      </c>
      <c r="D66" s="2">
        <v>0</v>
      </c>
      <c r="E66" s="3">
        <f>(B66+(3*B66^0.5*2.8))*D66</f>
        <v>0</v>
      </c>
      <c r="F66" s="126">
        <f>$E66*F$5</f>
        <v>0</v>
      </c>
      <c r="G66" s="126">
        <f t="shared" ref="G66:AZ66" si="36">$E66*G$5</f>
        <v>0</v>
      </c>
      <c r="H66" s="126">
        <f t="shared" si="36"/>
        <v>0</v>
      </c>
      <c r="I66" s="126">
        <f t="shared" si="36"/>
        <v>0</v>
      </c>
      <c r="J66" s="126">
        <f t="shared" si="36"/>
        <v>0</v>
      </c>
      <c r="K66" s="126">
        <f t="shared" si="36"/>
        <v>0</v>
      </c>
      <c r="L66" s="126">
        <f t="shared" si="36"/>
        <v>0</v>
      </c>
      <c r="M66" s="126">
        <f t="shared" si="36"/>
        <v>0</v>
      </c>
      <c r="N66" s="126">
        <f t="shared" si="36"/>
        <v>0</v>
      </c>
      <c r="O66" s="126">
        <f t="shared" si="36"/>
        <v>0</v>
      </c>
      <c r="P66" s="126">
        <f t="shared" si="36"/>
        <v>0</v>
      </c>
      <c r="Q66" s="126">
        <f t="shared" si="36"/>
        <v>0</v>
      </c>
      <c r="R66" s="126">
        <f t="shared" si="36"/>
        <v>0</v>
      </c>
      <c r="S66" s="126">
        <f t="shared" si="36"/>
        <v>0</v>
      </c>
      <c r="T66" s="126">
        <f t="shared" si="36"/>
        <v>0</v>
      </c>
      <c r="U66" s="126">
        <f t="shared" si="36"/>
        <v>0</v>
      </c>
      <c r="V66" s="126">
        <f t="shared" si="36"/>
        <v>0</v>
      </c>
      <c r="W66" s="126">
        <f t="shared" si="36"/>
        <v>0</v>
      </c>
      <c r="X66" s="126">
        <f t="shared" si="36"/>
        <v>0</v>
      </c>
      <c r="Y66" s="126">
        <f t="shared" si="36"/>
        <v>0</v>
      </c>
      <c r="Z66" s="126">
        <f t="shared" si="36"/>
        <v>0</v>
      </c>
      <c r="AA66" s="126">
        <f t="shared" si="36"/>
        <v>0</v>
      </c>
      <c r="AB66" s="126">
        <f t="shared" si="36"/>
        <v>0</v>
      </c>
      <c r="AC66" s="126">
        <f t="shared" si="36"/>
        <v>0</v>
      </c>
      <c r="AD66" s="126">
        <f t="shared" si="36"/>
        <v>0</v>
      </c>
      <c r="AE66" s="126">
        <f t="shared" si="36"/>
        <v>0</v>
      </c>
      <c r="AF66" s="126">
        <f t="shared" si="36"/>
        <v>0</v>
      </c>
      <c r="AG66" s="126">
        <f t="shared" si="36"/>
        <v>0</v>
      </c>
      <c r="AH66" s="126">
        <f t="shared" si="36"/>
        <v>0</v>
      </c>
      <c r="AI66" s="126">
        <f t="shared" si="36"/>
        <v>0</v>
      </c>
      <c r="AJ66" s="126">
        <f t="shared" si="36"/>
        <v>0</v>
      </c>
      <c r="AK66" s="126">
        <f t="shared" si="36"/>
        <v>0</v>
      </c>
      <c r="AL66" s="126">
        <f t="shared" si="36"/>
        <v>0</v>
      </c>
      <c r="AM66" s="126">
        <f t="shared" si="36"/>
        <v>0</v>
      </c>
      <c r="AN66" s="126">
        <f t="shared" si="36"/>
        <v>0</v>
      </c>
      <c r="AO66" s="126">
        <f t="shared" si="36"/>
        <v>0</v>
      </c>
      <c r="AP66" s="126">
        <f t="shared" si="36"/>
        <v>0</v>
      </c>
      <c r="AQ66" s="126">
        <f t="shared" si="36"/>
        <v>0</v>
      </c>
      <c r="AR66" s="126">
        <f t="shared" si="36"/>
        <v>0</v>
      </c>
      <c r="AS66" s="126">
        <f t="shared" si="36"/>
        <v>0</v>
      </c>
      <c r="AT66" s="126">
        <f t="shared" si="36"/>
        <v>0</v>
      </c>
      <c r="AU66" s="126">
        <f t="shared" si="36"/>
        <v>0</v>
      </c>
      <c r="AV66" s="126">
        <f t="shared" si="36"/>
        <v>0</v>
      </c>
      <c r="AW66" s="126">
        <f t="shared" si="36"/>
        <v>0</v>
      </c>
      <c r="AX66" s="126">
        <f t="shared" si="36"/>
        <v>0</v>
      </c>
      <c r="AY66" s="126">
        <f t="shared" si="36"/>
        <v>0</v>
      </c>
      <c r="AZ66" s="126">
        <f t="shared" si="36"/>
        <v>0</v>
      </c>
      <c r="BA66" s="51">
        <f>SUMPRODUCT(F66:AZ66,'Ocenění položek'!$C$54:$AW$54)</f>
        <v>0</v>
      </c>
      <c r="BB66" s="51">
        <f>SUMPRODUCT(F66:AZ66,'Ocenění položek'!$C$55:$AW$55)</f>
        <v>0</v>
      </c>
      <c r="CA66" s="123"/>
    </row>
    <row r="67" spans="1:79" ht="30" x14ac:dyDescent="0.25">
      <c r="A67" s="6" t="s">
        <v>228</v>
      </c>
      <c r="B67" s="3">
        <v>4</v>
      </c>
      <c r="C67" s="2">
        <v>10</v>
      </c>
      <c r="D67" s="2">
        <v>0</v>
      </c>
      <c r="E67" s="3">
        <f>(B67+(3*B67^0.5*2.8))*D67</f>
        <v>0</v>
      </c>
      <c r="F67" s="121">
        <f>$E67*F$4</f>
        <v>0</v>
      </c>
      <c r="G67" s="121">
        <f t="shared" ref="G67:AZ67" si="37">$E67*G$4</f>
        <v>0</v>
      </c>
      <c r="H67" s="121">
        <f t="shared" si="37"/>
        <v>0</v>
      </c>
      <c r="I67" s="121">
        <f t="shared" si="37"/>
        <v>0</v>
      </c>
      <c r="J67" s="121">
        <f t="shared" si="37"/>
        <v>0</v>
      </c>
      <c r="K67" s="121">
        <f t="shared" si="37"/>
        <v>0</v>
      </c>
      <c r="L67" s="121">
        <f t="shared" si="37"/>
        <v>0</v>
      </c>
      <c r="M67" s="121">
        <f t="shared" si="37"/>
        <v>0</v>
      </c>
      <c r="N67" s="121">
        <f t="shared" si="37"/>
        <v>0</v>
      </c>
      <c r="O67" s="121">
        <f t="shared" si="37"/>
        <v>0</v>
      </c>
      <c r="P67" s="121">
        <f t="shared" si="37"/>
        <v>0</v>
      </c>
      <c r="Q67" s="121">
        <f t="shared" si="37"/>
        <v>0</v>
      </c>
      <c r="R67" s="121">
        <f t="shared" si="37"/>
        <v>0</v>
      </c>
      <c r="S67" s="121">
        <f t="shared" si="37"/>
        <v>0</v>
      </c>
      <c r="T67" s="121">
        <f t="shared" si="37"/>
        <v>0</v>
      </c>
      <c r="U67" s="121">
        <f t="shared" si="37"/>
        <v>0</v>
      </c>
      <c r="V67" s="121">
        <f t="shared" si="37"/>
        <v>0</v>
      </c>
      <c r="W67" s="121">
        <f t="shared" si="37"/>
        <v>0</v>
      </c>
      <c r="X67" s="121">
        <f t="shared" si="37"/>
        <v>0</v>
      </c>
      <c r="Y67" s="121">
        <f t="shared" si="37"/>
        <v>0</v>
      </c>
      <c r="Z67" s="121">
        <f t="shared" si="37"/>
        <v>0</v>
      </c>
      <c r="AA67" s="121">
        <f t="shared" si="37"/>
        <v>0</v>
      </c>
      <c r="AB67" s="121">
        <f t="shared" si="37"/>
        <v>0</v>
      </c>
      <c r="AC67" s="121">
        <f t="shared" si="37"/>
        <v>0</v>
      </c>
      <c r="AD67" s="121">
        <f t="shared" si="37"/>
        <v>0</v>
      </c>
      <c r="AE67" s="121">
        <f t="shared" si="37"/>
        <v>0</v>
      </c>
      <c r="AF67" s="121">
        <f t="shared" si="37"/>
        <v>0</v>
      </c>
      <c r="AG67" s="121">
        <f t="shared" si="37"/>
        <v>0</v>
      </c>
      <c r="AH67" s="121">
        <f t="shared" si="37"/>
        <v>0</v>
      </c>
      <c r="AI67" s="121">
        <f t="shared" si="37"/>
        <v>0</v>
      </c>
      <c r="AJ67" s="121">
        <f t="shared" si="37"/>
        <v>0</v>
      </c>
      <c r="AK67" s="121">
        <f t="shared" si="37"/>
        <v>0</v>
      </c>
      <c r="AL67" s="121">
        <f t="shared" si="37"/>
        <v>0</v>
      </c>
      <c r="AM67" s="121">
        <f t="shared" si="37"/>
        <v>0</v>
      </c>
      <c r="AN67" s="121">
        <f t="shared" si="37"/>
        <v>0</v>
      </c>
      <c r="AO67" s="121">
        <f t="shared" si="37"/>
        <v>0</v>
      </c>
      <c r="AP67" s="121">
        <f t="shared" si="37"/>
        <v>0</v>
      </c>
      <c r="AQ67" s="121">
        <f t="shared" si="37"/>
        <v>0</v>
      </c>
      <c r="AR67" s="121">
        <f t="shared" si="37"/>
        <v>0</v>
      </c>
      <c r="AS67" s="121">
        <f t="shared" si="37"/>
        <v>0</v>
      </c>
      <c r="AT67" s="121">
        <f t="shared" si="37"/>
        <v>0</v>
      </c>
      <c r="AU67" s="121">
        <f t="shared" si="37"/>
        <v>0</v>
      </c>
      <c r="AV67" s="121">
        <f t="shared" si="37"/>
        <v>0</v>
      </c>
      <c r="AW67" s="121">
        <f t="shared" si="37"/>
        <v>0</v>
      </c>
      <c r="AX67" s="121">
        <f t="shared" si="37"/>
        <v>0</v>
      </c>
      <c r="AY67" s="121">
        <f t="shared" si="37"/>
        <v>0</v>
      </c>
      <c r="AZ67" s="121">
        <f t="shared" si="37"/>
        <v>0</v>
      </c>
      <c r="BA67" s="51">
        <f>SUMPRODUCT(F67:AZ67,'Ocenění položek'!$C$54:$AW$54)</f>
        <v>0</v>
      </c>
      <c r="BB67" s="51">
        <f>SUMPRODUCT(F67:AZ67,'Ocenění položek'!$C$55:$AW$55)</f>
        <v>0</v>
      </c>
      <c r="CA67" s="123"/>
    </row>
    <row r="68" spans="1:79" x14ac:dyDescent="0.25">
      <c r="A68" s="6"/>
      <c r="B68" s="3"/>
      <c r="C68" s="2"/>
      <c r="D68" s="2"/>
      <c r="E68" s="3">
        <f t="shared" si="2"/>
        <v>0</v>
      </c>
      <c r="F68" s="121">
        <f t="shared" si="34"/>
        <v>0</v>
      </c>
      <c r="G68" s="121">
        <f t="shared" si="35"/>
        <v>0</v>
      </c>
      <c r="H68" s="121">
        <f t="shared" si="35"/>
        <v>0</v>
      </c>
      <c r="I68" s="121">
        <f t="shared" si="35"/>
        <v>0</v>
      </c>
      <c r="J68" s="121">
        <f t="shared" si="35"/>
        <v>0</v>
      </c>
      <c r="K68" s="121">
        <f t="shared" si="35"/>
        <v>0</v>
      </c>
      <c r="L68" s="121">
        <f t="shared" si="35"/>
        <v>0</v>
      </c>
      <c r="M68" s="121">
        <f t="shared" si="35"/>
        <v>0</v>
      </c>
      <c r="N68" s="121">
        <f t="shared" si="35"/>
        <v>0</v>
      </c>
      <c r="O68" s="121">
        <f t="shared" si="35"/>
        <v>0</v>
      </c>
      <c r="P68" s="121">
        <f t="shared" si="35"/>
        <v>0</v>
      </c>
      <c r="Q68" s="121">
        <f t="shared" si="35"/>
        <v>0</v>
      </c>
      <c r="R68" s="121">
        <f t="shared" si="35"/>
        <v>0</v>
      </c>
      <c r="S68" s="121">
        <f t="shared" si="35"/>
        <v>0</v>
      </c>
      <c r="T68" s="121">
        <f t="shared" si="35"/>
        <v>0</v>
      </c>
      <c r="U68" s="121">
        <f t="shared" si="35"/>
        <v>0</v>
      </c>
      <c r="V68" s="121">
        <f t="shared" si="35"/>
        <v>0</v>
      </c>
      <c r="W68" s="121">
        <f t="shared" si="35"/>
        <v>0</v>
      </c>
      <c r="X68" s="121">
        <f t="shared" si="35"/>
        <v>0</v>
      </c>
      <c r="Y68" s="121">
        <f t="shared" si="35"/>
        <v>0</v>
      </c>
      <c r="Z68" s="121">
        <f t="shared" si="35"/>
        <v>0</v>
      </c>
      <c r="AA68" s="121">
        <f t="shared" si="35"/>
        <v>0</v>
      </c>
      <c r="AB68" s="121">
        <f t="shared" si="35"/>
        <v>0</v>
      </c>
      <c r="AC68" s="121">
        <f t="shared" si="35"/>
        <v>0</v>
      </c>
      <c r="AD68" s="121">
        <f t="shared" si="35"/>
        <v>0</v>
      </c>
      <c r="AE68" s="121">
        <f t="shared" si="35"/>
        <v>0</v>
      </c>
      <c r="AF68" s="121">
        <f t="shared" si="35"/>
        <v>0</v>
      </c>
      <c r="AG68" s="121">
        <f t="shared" si="35"/>
        <v>0</v>
      </c>
      <c r="AH68" s="121">
        <f t="shared" si="35"/>
        <v>0</v>
      </c>
      <c r="AI68" s="121">
        <f t="shared" si="35"/>
        <v>0</v>
      </c>
      <c r="AJ68" s="121">
        <f t="shared" si="35"/>
        <v>0</v>
      </c>
      <c r="AK68" s="121">
        <f t="shared" si="35"/>
        <v>0</v>
      </c>
      <c r="AL68" s="121">
        <f t="shared" si="35"/>
        <v>0</v>
      </c>
      <c r="AM68" s="121">
        <f t="shared" si="35"/>
        <v>0</v>
      </c>
      <c r="AN68" s="121">
        <f t="shared" si="35"/>
        <v>0</v>
      </c>
      <c r="AO68" s="121">
        <f t="shared" si="35"/>
        <v>0</v>
      </c>
      <c r="AP68" s="121">
        <f t="shared" si="35"/>
        <v>0</v>
      </c>
      <c r="AQ68" s="121">
        <f t="shared" si="35"/>
        <v>0</v>
      </c>
      <c r="AR68" s="121">
        <f t="shared" si="35"/>
        <v>0</v>
      </c>
      <c r="AS68" s="121">
        <f t="shared" si="35"/>
        <v>0</v>
      </c>
      <c r="AT68" s="121">
        <f t="shared" si="35"/>
        <v>0</v>
      </c>
      <c r="AU68" s="121">
        <f t="shared" si="35"/>
        <v>0</v>
      </c>
      <c r="AV68" s="121">
        <f t="shared" si="35"/>
        <v>0</v>
      </c>
      <c r="AW68" s="121">
        <f t="shared" si="35"/>
        <v>0</v>
      </c>
      <c r="AX68" s="121">
        <f t="shared" si="35"/>
        <v>0</v>
      </c>
      <c r="AY68" s="121">
        <f t="shared" si="35"/>
        <v>0</v>
      </c>
      <c r="AZ68" s="121">
        <f t="shared" si="35"/>
        <v>0</v>
      </c>
      <c r="BA68" s="51">
        <f>SUMPRODUCT(F68:AZ68,'Ocenění položek'!$C$54:$AW$54)</f>
        <v>0</v>
      </c>
      <c r="BB68" s="51">
        <f>SUMPRODUCT(F68:AZ68,'Ocenění položek'!$C$55:$AW$55)</f>
        <v>0</v>
      </c>
      <c r="CA68" s="123"/>
    </row>
    <row r="69" spans="1:79" ht="15.75" thickBot="1" x14ac:dyDescent="0.3">
      <c r="A69" s="8"/>
      <c r="B69" s="9"/>
      <c r="C69" s="10"/>
      <c r="D69" s="10"/>
      <c r="E69" s="9">
        <f t="shared" ref="E69" si="38">(B69+(4*B69^0.5*2.8))*D69</f>
        <v>0</v>
      </c>
      <c r="F69" s="131">
        <f t="shared" si="34"/>
        <v>0</v>
      </c>
      <c r="G69" s="131">
        <f t="shared" si="35"/>
        <v>0</v>
      </c>
      <c r="H69" s="131">
        <f t="shared" si="35"/>
        <v>0</v>
      </c>
      <c r="I69" s="131">
        <f t="shared" si="35"/>
        <v>0</v>
      </c>
      <c r="J69" s="131">
        <f t="shared" si="35"/>
        <v>0</v>
      </c>
      <c r="K69" s="131">
        <f t="shared" si="35"/>
        <v>0</v>
      </c>
      <c r="L69" s="131">
        <f t="shared" si="35"/>
        <v>0</v>
      </c>
      <c r="M69" s="131">
        <f t="shared" si="35"/>
        <v>0</v>
      </c>
      <c r="N69" s="131">
        <f t="shared" si="35"/>
        <v>0</v>
      </c>
      <c r="O69" s="131">
        <f t="shared" si="35"/>
        <v>0</v>
      </c>
      <c r="P69" s="131">
        <f t="shared" si="35"/>
        <v>0</v>
      </c>
      <c r="Q69" s="131">
        <f t="shared" si="35"/>
        <v>0</v>
      </c>
      <c r="R69" s="131">
        <f t="shared" si="35"/>
        <v>0</v>
      </c>
      <c r="S69" s="131">
        <f t="shared" si="35"/>
        <v>0</v>
      </c>
      <c r="T69" s="131">
        <f t="shared" si="35"/>
        <v>0</v>
      </c>
      <c r="U69" s="131">
        <f t="shared" si="35"/>
        <v>0</v>
      </c>
      <c r="V69" s="131">
        <f t="shared" si="35"/>
        <v>0</v>
      </c>
      <c r="W69" s="131">
        <f t="shared" si="35"/>
        <v>0</v>
      </c>
      <c r="X69" s="131">
        <f t="shared" si="35"/>
        <v>0</v>
      </c>
      <c r="Y69" s="131">
        <f t="shared" si="35"/>
        <v>0</v>
      </c>
      <c r="Z69" s="131">
        <f t="shared" si="35"/>
        <v>0</v>
      </c>
      <c r="AA69" s="131">
        <f t="shared" si="35"/>
        <v>0</v>
      </c>
      <c r="AB69" s="131">
        <f t="shared" si="35"/>
        <v>0</v>
      </c>
      <c r="AC69" s="131">
        <f t="shared" si="35"/>
        <v>0</v>
      </c>
      <c r="AD69" s="131">
        <f t="shared" si="35"/>
        <v>0</v>
      </c>
      <c r="AE69" s="131">
        <f t="shared" si="35"/>
        <v>0</v>
      </c>
      <c r="AF69" s="131">
        <f t="shared" si="35"/>
        <v>0</v>
      </c>
      <c r="AG69" s="131">
        <f t="shared" si="35"/>
        <v>0</v>
      </c>
      <c r="AH69" s="131">
        <f t="shared" si="35"/>
        <v>0</v>
      </c>
      <c r="AI69" s="131">
        <f t="shared" si="35"/>
        <v>0</v>
      </c>
      <c r="AJ69" s="131">
        <f t="shared" si="35"/>
        <v>0</v>
      </c>
      <c r="AK69" s="131">
        <f t="shared" si="35"/>
        <v>0</v>
      </c>
      <c r="AL69" s="131">
        <f t="shared" si="35"/>
        <v>0</v>
      </c>
      <c r="AM69" s="131">
        <f t="shared" si="35"/>
        <v>0</v>
      </c>
      <c r="AN69" s="131">
        <f t="shared" si="35"/>
        <v>0</v>
      </c>
      <c r="AO69" s="131">
        <f t="shared" si="35"/>
        <v>0</v>
      </c>
      <c r="AP69" s="131">
        <f t="shared" si="35"/>
        <v>0</v>
      </c>
      <c r="AQ69" s="131">
        <f t="shared" si="35"/>
        <v>0</v>
      </c>
      <c r="AR69" s="131">
        <f t="shared" si="35"/>
        <v>0</v>
      </c>
      <c r="AS69" s="131">
        <f t="shared" si="35"/>
        <v>0</v>
      </c>
      <c r="AT69" s="131">
        <f t="shared" si="35"/>
        <v>0</v>
      </c>
      <c r="AU69" s="131">
        <f t="shared" si="35"/>
        <v>0</v>
      </c>
      <c r="AV69" s="131">
        <f t="shared" si="35"/>
        <v>0</v>
      </c>
      <c r="AW69" s="131">
        <f t="shared" si="35"/>
        <v>0</v>
      </c>
      <c r="AX69" s="131">
        <f t="shared" si="35"/>
        <v>0</v>
      </c>
      <c r="AY69" s="131">
        <f t="shared" si="35"/>
        <v>0</v>
      </c>
      <c r="AZ69" s="131">
        <f t="shared" si="35"/>
        <v>0</v>
      </c>
      <c r="BA69" s="132">
        <f>SUMPRODUCT(F69:AZ69,'Ocenění položek'!$C$54:$AW$54)</f>
        <v>0</v>
      </c>
      <c r="BB69" s="132">
        <f>SUMPRODUCT(F69:AZ69,'Ocenění položek'!$C$55:$AW$55)</f>
        <v>0</v>
      </c>
      <c r="CA69" s="123"/>
    </row>
    <row r="70" spans="1:79" x14ac:dyDescent="0.25">
      <c r="CA70" s="133"/>
    </row>
    <row r="71" spans="1:79" x14ac:dyDescent="0.25">
      <c r="CA71" s="134"/>
    </row>
    <row r="72" spans="1:79" x14ac:dyDescent="0.25">
      <c r="CA72" s="135"/>
    </row>
  </sheetData>
  <sheetProtection algorithmName="SHA-512" hashValue="M9UrsiPgSeO9pFDl6u70kKunrDajYdr5ml/ZX6oooNAaheHGMyIrd3czpFKmvrnFyu26x+Jp+rtFEda2w4/cZA==" saltValue="moIrf2S3Bm4y1cR2W5NncA==" spinCount="100000" sheet="1" objects="1" scenarios="1" selectLockedCells="1"/>
  <autoFilter ref="A2:BB69" xr:uid="{78F30C4F-3F12-4F42-A9F7-C67ACEAE93A3}"/>
  <mergeCells count="1">
    <mergeCell ref="A1:B1"/>
  </mergeCells>
  <conditionalFormatting sqref="B7:C69 E7:E69">
    <cfRule type="expression" dxfId="11" priority="2">
      <formula>AND(#REF!&gt;0)</formula>
    </cfRule>
  </conditionalFormatting>
  <conditionalFormatting sqref="A7:A69">
    <cfRule type="expression" dxfId="10" priority="1">
      <formula>AND($D7=0)</formula>
    </cfRule>
  </conditionalFormatting>
  <pageMargins left="0.7" right="0.7" top="0.78740157499999996" bottom="0.78740157499999996" header="0.3" footer="0.3"/>
  <ignoredErrors>
    <ignoredError sqref="F8 F55 F52 F16 F14 G8:AZ6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J102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33.7109375" style="35" customWidth="1"/>
    <col min="2" max="3" width="10.28515625" style="35" customWidth="1"/>
    <col min="4" max="4" width="9.140625" style="35"/>
    <col min="5" max="5" width="14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350</v>
      </c>
      <c r="B1" s="98"/>
      <c r="C1" s="99"/>
      <c r="D1" s="1"/>
      <c r="E1" s="100">
        <f>BA1</f>
        <v>0</v>
      </c>
      <c r="F1" s="27" t="s">
        <v>99</v>
      </c>
      <c r="BA1" s="100">
        <f>SUM(BA7:BA99)</f>
        <v>0</v>
      </c>
      <c r="BB1" s="100">
        <f>SUM(BB7:BB99)</f>
        <v>1940.8123513274263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229</v>
      </c>
      <c r="B7" s="15">
        <v>122</v>
      </c>
      <c r="C7" s="16">
        <v>3</v>
      </c>
      <c r="D7" s="16">
        <v>0</v>
      </c>
      <c r="E7" s="15">
        <f>(B7+(4*B7^0.5*2.8))*D7</f>
        <v>0</v>
      </c>
      <c r="F7" s="121">
        <f t="shared" ref="F7:F19" si="0">$E7*F$3</f>
        <v>0</v>
      </c>
      <c r="G7" s="121">
        <f t="shared" ref="G7:AZ12" si="1">$E7*G$3</f>
        <v>0</v>
      </c>
      <c r="H7" s="121">
        <f t="shared" si="1"/>
        <v>0</v>
      </c>
      <c r="I7" s="121">
        <f t="shared" si="1"/>
        <v>0</v>
      </c>
      <c r="J7" s="121">
        <f t="shared" si="1"/>
        <v>0</v>
      </c>
      <c r="K7" s="121">
        <f t="shared" si="1"/>
        <v>0</v>
      </c>
      <c r="L7" s="121">
        <f t="shared" si="1"/>
        <v>0</v>
      </c>
      <c r="M7" s="121">
        <f t="shared" si="1"/>
        <v>0</v>
      </c>
      <c r="N7" s="121">
        <f t="shared" si="1"/>
        <v>0</v>
      </c>
      <c r="O7" s="121">
        <f t="shared" si="1"/>
        <v>0</v>
      </c>
      <c r="P7" s="121">
        <f t="shared" si="1"/>
        <v>0</v>
      </c>
      <c r="Q7" s="121">
        <f t="shared" si="1"/>
        <v>0</v>
      </c>
      <c r="R7" s="121">
        <f t="shared" si="1"/>
        <v>0</v>
      </c>
      <c r="S7" s="121">
        <f t="shared" si="1"/>
        <v>0</v>
      </c>
      <c r="T7" s="121">
        <f t="shared" si="1"/>
        <v>0</v>
      </c>
      <c r="U7" s="121">
        <f t="shared" si="1"/>
        <v>0</v>
      </c>
      <c r="V7" s="121">
        <f t="shared" si="1"/>
        <v>0</v>
      </c>
      <c r="W7" s="121">
        <f t="shared" si="1"/>
        <v>0</v>
      </c>
      <c r="X7" s="121">
        <f t="shared" si="1"/>
        <v>0</v>
      </c>
      <c r="Y7" s="121">
        <f t="shared" si="1"/>
        <v>0</v>
      </c>
      <c r="Z7" s="121">
        <f t="shared" si="1"/>
        <v>0</v>
      </c>
      <c r="AA7" s="121">
        <f t="shared" si="1"/>
        <v>0</v>
      </c>
      <c r="AB7" s="121">
        <f t="shared" si="1"/>
        <v>0</v>
      </c>
      <c r="AC7" s="121">
        <f t="shared" si="1"/>
        <v>0</v>
      </c>
      <c r="AD7" s="121">
        <f t="shared" si="1"/>
        <v>0</v>
      </c>
      <c r="AE7" s="121">
        <f t="shared" si="1"/>
        <v>0</v>
      </c>
      <c r="AF7" s="121">
        <f t="shared" si="1"/>
        <v>0</v>
      </c>
      <c r="AG7" s="121">
        <f t="shared" si="1"/>
        <v>0</v>
      </c>
      <c r="AH7" s="121">
        <f t="shared" si="1"/>
        <v>0</v>
      </c>
      <c r="AI7" s="121">
        <f t="shared" si="1"/>
        <v>0</v>
      </c>
      <c r="AJ7" s="121">
        <f t="shared" si="1"/>
        <v>0</v>
      </c>
      <c r="AK7" s="121">
        <f t="shared" si="1"/>
        <v>0</v>
      </c>
      <c r="AL7" s="121">
        <f t="shared" si="1"/>
        <v>0</v>
      </c>
      <c r="AM7" s="121">
        <f t="shared" si="1"/>
        <v>0</v>
      </c>
      <c r="AN7" s="121">
        <f t="shared" si="1"/>
        <v>0</v>
      </c>
      <c r="AO7" s="121">
        <f t="shared" si="1"/>
        <v>0</v>
      </c>
      <c r="AP7" s="121">
        <f t="shared" si="1"/>
        <v>0</v>
      </c>
      <c r="AQ7" s="121">
        <f t="shared" si="1"/>
        <v>0</v>
      </c>
      <c r="AR7" s="121">
        <f t="shared" si="1"/>
        <v>0</v>
      </c>
      <c r="AS7" s="121">
        <f t="shared" si="1"/>
        <v>0</v>
      </c>
      <c r="AT7" s="121">
        <f t="shared" si="1"/>
        <v>0</v>
      </c>
      <c r="AU7" s="121">
        <f t="shared" si="1"/>
        <v>0</v>
      </c>
      <c r="AV7" s="121">
        <f t="shared" si="1"/>
        <v>0</v>
      </c>
      <c r="AW7" s="121">
        <f t="shared" si="1"/>
        <v>0</v>
      </c>
      <c r="AX7" s="121">
        <f t="shared" si="1"/>
        <v>0</v>
      </c>
      <c r="AY7" s="121">
        <f t="shared" si="1"/>
        <v>0</v>
      </c>
      <c r="AZ7" s="121">
        <f t="shared" si="1"/>
        <v>0</v>
      </c>
      <c r="BA7" s="122">
        <f>SUMPRODUCT(F7:AZ7,'Ocenění položek'!$C$54:$AW$54)</f>
        <v>0</v>
      </c>
      <c r="BB7" s="122">
        <f>SUMPRODUCT(F7:AZ7,'Ocenění položek'!$C$55:$AW$55)</f>
        <v>0</v>
      </c>
      <c r="CA7" s="123"/>
    </row>
    <row r="8" spans="1:88" x14ac:dyDescent="0.25">
      <c r="A8" s="6" t="s">
        <v>230</v>
      </c>
      <c r="B8" s="3">
        <v>122</v>
      </c>
      <c r="C8" s="2">
        <v>3</v>
      </c>
      <c r="D8" s="2">
        <v>1</v>
      </c>
      <c r="E8" s="3">
        <f t="shared" ref="E8:E71" si="2">(B8+(4*B8^0.5*2.8))*D8</f>
        <v>245.7080433924973</v>
      </c>
      <c r="F8" s="121">
        <f t="shared" si="0"/>
        <v>61.427010848124326</v>
      </c>
      <c r="G8" s="121">
        <f t="shared" si="1"/>
        <v>0</v>
      </c>
      <c r="H8" s="121">
        <f t="shared" si="1"/>
        <v>24.570804339249733</v>
      </c>
      <c r="I8" s="121">
        <f t="shared" si="1"/>
        <v>0</v>
      </c>
      <c r="J8" s="121">
        <f t="shared" si="1"/>
        <v>24.570804339249733</v>
      </c>
      <c r="K8" s="121">
        <f t="shared" si="1"/>
        <v>0</v>
      </c>
      <c r="L8" s="121">
        <f t="shared" si="1"/>
        <v>49.141608678499466</v>
      </c>
      <c r="M8" s="121">
        <f t="shared" si="1"/>
        <v>0</v>
      </c>
      <c r="N8" s="121">
        <f t="shared" si="1"/>
        <v>0</v>
      </c>
      <c r="O8" s="121">
        <f t="shared" si="1"/>
        <v>61.427010848124326</v>
      </c>
      <c r="P8" s="121">
        <f t="shared" si="1"/>
        <v>0</v>
      </c>
      <c r="Q8" s="121">
        <f t="shared" si="1"/>
        <v>0</v>
      </c>
      <c r="R8" s="121">
        <f t="shared" si="1"/>
        <v>0</v>
      </c>
      <c r="S8" s="121">
        <f t="shared" si="1"/>
        <v>0</v>
      </c>
      <c r="T8" s="121">
        <f t="shared" si="1"/>
        <v>24.570804339249733</v>
      </c>
      <c r="U8" s="121">
        <f t="shared" si="1"/>
        <v>0</v>
      </c>
      <c r="V8" s="121">
        <f t="shared" si="1"/>
        <v>24.570804339249733</v>
      </c>
      <c r="W8" s="121">
        <f t="shared" si="1"/>
        <v>0</v>
      </c>
      <c r="X8" s="121">
        <f t="shared" si="1"/>
        <v>12.285402169624867</v>
      </c>
      <c r="Y8" s="121">
        <f t="shared" si="1"/>
        <v>0</v>
      </c>
      <c r="Z8" s="121">
        <f t="shared" si="1"/>
        <v>2.4570804339249732</v>
      </c>
      <c r="AA8" s="121">
        <f t="shared" si="1"/>
        <v>0</v>
      </c>
      <c r="AB8" s="121">
        <f t="shared" si="1"/>
        <v>0</v>
      </c>
      <c r="AC8" s="121">
        <f t="shared" si="1"/>
        <v>0</v>
      </c>
      <c r="AD8" s="121">
        <f t="shared" si="1"/>
        <v>0</v>
      </c>
      <c r="AE8" s="121">
        <f t="shared" si="1"/>
        <v>245.7080433924973</v>
      </c>
      <c r="AF8" s="121">
        <f t="shared" si="1"/>
        <v>24.570804339249733</v>
      </c>
      <c r="AG8" s="121">
        <f t="shared" si="1"/>
        <v>0</v>
      </c>
      <c r="AH8" s="121">
        <f t="shared" si="1"/>
        <v>24.570804339249733</v>
      </c>
      <c r="AI8" s="121">
        <f t="shared" si="1"/>
        <v>0</v>
      </c>
      <c r="AJ8" s="121">
        <f t="shared" si="1"/>
        <v>0</v>
      </c>
      <c r="AK8" s="121">
        <f t="shared" si="1"/>
        <v>0</v>
      </c>
      <c r="AL8" s="121">
        <f t="shared" si="1"/>
        <v>0</v>
      </c>
      <c r="AM8" s="121">
        <f t="shared" si="1"/>
        <v>0</v>
      </c>
      <c r="AN8" s="121">
        <f t="shared" si="1"/>
        <v>245.7080433924973</v>
      </c>
      <c r="AO8" s="121">
        <f t="shared" si="1"/>
        <v>0</v>
      </c>
      <c r="AP8" s="121">
        <f t="shared" si="1"/>
        <v>2.4570804339249732</v>
      </c>
      <c r="AQ8" s="121">
        <f t="shared" si="1"/>
        <v>0</v>
      </c>
      <c r="AR8" s="121">
        <f t="shared" si="1"/>
        <v>0</v>
      </c>
      <c r="AS8" s="121">
        <f t="shared" si="1"/>
        <v>0</v>
      </c>
      <c r="AT8" s="121">
        <f t="shared" si="1"/>
        <v>0</v>
      </c>
      <c r="AU8" s="121">
        <f t="shared" si="1"/>
        <v>2.4570804339249732</v>
      </c>
      <c r="AV8" s="121">
        <f t="shared" si="1"/>
        <v>4.9141608678499464</v>
      </c>
      <c r="AW8" s="121">
        <f t="shared" si="1"/>
        <v>0</v>
      </c>
      <c r="AX8" s="121">
        <f t="shared" si="1"/>
        <v>245.7080433924973</v>
      </c>
      <c r="AY8" s="121">
        <f t="shared" si="1"/>
        <v>0</v>
      </c>
      <c r="AZ8" s="121">
        <f t="shared" si="1"/>
        <v>2.4570804339249732</v>
      </c>
      <c r="BA8" s="51">
        <f>SUMPRODUCT(F8:AZ8,'Ocenění položek'!$C$54:$AW$54)</f>
        <v>0</v>
      </c>
      <c r="BB8" s="51">
        <f>SUMPRODUCT(F8:AZ8,'Ocenění položek'!$C$55:$AW$55)</f>
        <v>180.69369511084253</v>
      </c>
      <c r="CA8" s="123"/>
    </row>
    <row r="9" spans="1:88" x14ac:dyDescent="0.25">
      <c r="A9" s="6" t="s">
        <v>231</v>
      </c>
      <c r="B9" s="3">
        <v>122</v>
      </c>
      <c r="C9" s="2">
        <v>1</v>
      </c>
      <c r="D9" s="2">
        <v>0</v>
      </c>
      <c r="E9" s="3">
        <f t="shared" si="2"/>
        <v>0</v>
      </c>
      <c r="F9" s="121">
        <f t="shared" si="0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21">
        <f t="shared" si="1"/>
        <v>0</v>
      </c>
      <c r="N9" s="121">
        <f t="shared" si="1"/>
        <v>0</v>
      </c>
      <c r="O9" s="121">
        <f t="shared" si="1"/>
        <v>0</v>
      </c>
      <c r="P9" s="121">
        <f t="shared" si="1"/>
        <v>0</v>
      </c>
      <c r="Q9" s="121">
        <f t="shared" si="1"/>
        <v>0</v>
      </c>
      <c r="R9" s="121">
        <f t="shared" si="1"/>
        <v>0</v>
      </c>
      <c r="S9" s="121">
        <f t="shared" si="1"/>
        <v>0</v>
      </c>
      <c r="T9" s="121">
        <f t="shared" si="1"/>
        <v>0</v>
      </c>
      <c r="U9" s="121">
        <f t="shared" si="1"/>
        <v>0</v>
      </c>
      <c r="V9" s="121">
        <f t="shared" si="1"/>
        <v>0</v>
      </c>
      <c r="W9" s="121">
        <f t="shared" si="1"/>
        <v>0</v>
      </c>
      <c r="X9" s="121">
        <f t="shared" si="1"/>
        <v>0</v>
      </c>
      <c r="Y9" s="121">
        <f t="shared" si="1"/>
        <v>0</v>
      </c>
      <c r="Z9" s="121">
        <f t="shared" si="1"/>
        <v>0</v>
      </c>
      <c r="AA9" s="121">
        <f t="shared" si="1"/>
        <v>0</v>
      </c>
      <c r="AB9" s="121">
        <f t="shared" si="1"/>
        <v>0</v>
      </c>
      <c r="AC9" s="121">
        <f t="shared" si="1"/>
        <v>0</v>
      </c>
      <c r="AD9" s="121">
        <f t="shared" si="1"/>
        <v>0</v>
      </c>
      <c r="AE9" s="121">
        <f t="shared" si="1"/>
        <v>0</v>
      </c>
      <c r="AF9" s="121">
        <f t="shared" si="1"/>
        <v>0</v>
      </c>
      <c r="AG9" s="121">
        <f t="shared" si="1"/>
        <v>0</v>
      </c>
      <c r="AH9" s="121">
        <f t="shared" si="1"/>
        <v>0</v>
      </c>
      <c r="AI9" s="121">
        <f t="shared" si="1"/>
        <v>0</v>
      </c>
      <c r="AJ9" s="121">
        <f t="shared" si="1"/>
        <v>0</v>
      </c>
      <c r="AK9" s="121">
        <f t="shared" si="1"/>
        <v>0</v>
      </c>
      <c r="AL9" s="121">
        <f t="shared" si="1"/>
        <v>0</v>
      </c>
      <c r="AM9" s="121">
        <f t="shared" si="1"/>
        <v>0</v>
      </c>
      <c r="AN9" s="121">
        <f t="shared" si="1"/>
        <v>0</v>
      </c>
      <c r="AO9" s="121">
        <f t="shared" si="1"/>
        <v>0</v>
      </c>
      <c r="AP9" s="121">
        <f t="shared" si="1"/>
        <v>0</v>
      </c>
      <c r="AQ9" s="121">
        <f t="shared" si="1"/>
        <v>0</v>
      </c>
      <c r="AR9" s="121">
        <f t="shared" si="1"/>
        <v>0</v>
      </c>
      <c r="AS9" s="121">
        <f t="shared" si="1"/>
        <v>0</v>
      </c>
      <c r="AT9" s="121">
        <f t="shared" si="1"/>
        <v>0</v>
      </c>
      <c r="AU9" s="121">
        <f t="shared" si="1"/>
        <v>0</v>
      </c>
      <c r="AV9" s="121">
        <f t="shared" si="1"/>
        <v>0</v>
      </c>
      <c r="AW9" s="121">
        <f t="shared" si="1"/>
        <v>0</v>
      </c>
      <c r="AX9" s="121">
        <f t="shared" si="1"/>
        <v>0</v>
      </c>
      <c r="AY9" s="121">
        <f t="shared" si="1"/>
        <v>0</v>
      </c>
      <c r="AZ9" s="121">
        <f t="shared" si="1"/>
        <v>0</v>
      </c>
      <c r="BA9" s="51">
        <f>SUMPRODUCT(F9:AZ9,'Ocenění položek'!$C$54:$AW$54)</f>
        <v>0</v>
      </c>
      <c r="BB9" s="51">
        <f>SUMPRODUCT(F9:AZ9,'Ocenění položek'!$C$55:$AW$55)</f>
        <v>0</v>
      </c>
      <c r="CA9" s="123"/>
    </row>
    <row r="10" spans="1:88" x14ac:dyDescent="0.25">
      <c r="A10" s="6" t="s">
        <v>232</v>
      </c>
      <c r="B10" s="3">
        <v>122</v>
      </c>
      <c r="C10" s="2">
        <v>1</v>
      </c>
      <c r="D10" s="2">
        <v>0</v>
      </c>
      <c r="E10" s="3">
        <f t="shared" si="2"/>
        <v>0</v>
      </c>
      <c r="F10" s="124">
        <f t="shared" si="0"/>
        <v>0</v>
      </c>
      <c r="G10" s="124">
        <f t="shared" si="1"/>
        <v>0</v>
      </c>
      <c r="H10" s="124">
        <f t="shared" si="1"/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 t="shared" si="1"/>
        <v>0</v>
      </c>
      <c r="M10" s="124">
        <f t="shared" si="1"/>
        <v>0</v>
      </c>
      <c r="N10" s="124">
        <f t="shared" si="1"/>
        <v>0</v>
      </c>
      <c r="O10" s="124">
        <f t="shared" si="1"/>
        <v>0</v>
      </c>
      <c r="P10" s="124">
        <f t="shared" si="1"/>
        <v>0</v>
      </c>
      <c r="Q10" s="124">
        <f t="shared" si="1"/>
        <v>0</v>
      </c>
      <c r="R10" s="124">
        <f t="shared" si="1"/>
        <v>0</v>
      </c>
      <c r="S10" s="124">
        <f t="shared" si="1"/>
        <v>0</v>
      </c>
      <c r="T10" s="124">
        <f t="shared" si="1"/>
        <v>0</v>
      </c>
      <c r="U10" s="124">
        <f t="shared" si="1"/>
        <v>0</v>
      </c>
      <c r="V10" s="124">
        <f t="shared" si="1"/>
        <v>0</v>
      </c>
      <c r="W10" s="124">
        <f t="shared" si="1"/>
        <v>0</v>
      </c>
      <c r="X10" s="124">
        <f t="shared" si="1"/>
        <v>0</v>
      </c>
      <c r="Y10" s="124">
        <f t="shared" si="1"/>
        <v>0</v>
      </c>
      <c r="Z10" s="124">
        <f t="shared" si="1"/>
        <v>0</v>
      </c>
      <c r="AA10" s="124">
        <f t="shared" si="1"/>
        <v>0</v>
      </c>
      <c r="AB10" s="124">
        <f t="shared" si="1"/>
        <v>0</v>
      </c>
      <c r="AC10" s="124">
        <f t="shared" si="1"/>
        <v>0</v>
      </c>
      <c r="AD10" s="124">
        <f t="shared" si="1"/>
        <v>0</v>
      </c>
      <c r="AE10" s="124">
        <f t="shared" si="1"/>
        <v>0</v>
      </c>
      <c r="AF10" s="124">
        <f t="shared" si="1"/>
        <v>0</v>
      </c>
      <c r="AG10" s="124">
        <f t="shared" si="1"/>
        <v>0</v>
      </c>
      <c r="AH10" s="124">
        <f t="shared" si="1"/>
        <v>0</v>
      </c>
      <c r="AI10" s="124">
        <f t="shared" si="1"/>
        <v>0</v>
      </c>
      <c r="AJ10" s="124">
        <f t="shared" si="1"/>
        <v>0</v>
      </c>
      <c r="AK10" s="124">
        <f t="shared" si="1"/>
        <v>0</v>
      </c>
      <c r="AL10" s="124">
        <f t="shared" si="1"/>
        <v>0</v>
      </c>
      <c r="AM10" s="124">
        <f t="shared" si="1"/>
        <v>0</v>
      </c>
      <c r="AN10" s="124">
        <f t="shared" si="1"/>
        <v>0</v>
      </c>
      <c r="AO10" s="124">
        <f t="shared" si="1"/>
        <v>0</v>
      </c>
      <c r="AP10" s="124">
        <f t="shared" si="1"/>
        <v>0</v>
      </c>
      <c r="AQ10" s="124">
        <f t="shared" si="1"/>
        <v>0</v>
      </c>
      <c r="AR10" s="124">
        <f t="shared" si="1"/>
        <v>0</v>
      </c>
      <c r="AS10" s="124">
        <f t="shared" si="1"/>
        <v>0</v>
      </c>
      <c r="AT10" s="124">
        <f t="shared" si="1"/>
        <v>0</v>
      </c>
      <c r="AU10" s="124">
        <f t="shared" si="1"/>
        <v>0</v>
      </c>
      <c r="AV10" s="124">
        <f t="shared" si="1"/>
        <v>0</v>
      </c>
      <c r="AW10" s="124">
        <f t="shared" si="1"/>
        <v>0</v>
      </c>
      <c r="AX10" s="124">
        <f t="shared" si="1"/>
        <v>0</v>
      </c>
      <c r="AY10" s="124">
        <f t="shared" si="1"/>
        <v>0</v>
      </c>
      <c r="AZ10" s="124">
        <f t="shared" si="1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CA10" s="123"/>
    </row>
    <row r="11" spans="1:88" x14ac:dyDescent="0.25">
      <c r="A11" s="7" t="s">
        <v>233</v>
      </c>
      <c r="B11" s="3">
        <v>3</v>
      </c>
      <c r="C11" s="2">
        <v>3</v>
      </c>
      <c r="D11" s="2">
        <v>0</v>
      </c>
      <c r="E11" s="3">
        <f>(B11+(3*B11^0.5*2.8))*D11</f>
        <v>0</v>
      </c>
      <c r="F11" s="121">
        <f t="shared" si="0"/>
        <v>0</v>
      </c>
      <c r="G11" s="121">
        <f t="shared" si="1"/>
        <v>0</v>
      </c>
      <c r="H11" s="121">
        <f t="shared" si="1"/>
        <v>0</v>
      </c>
      <c r="I11" s="121">
        <f t="shared" si="1"/>
        <v>0</v>
      </c>
      <c r="J11" s="121">
        <f t="shared" si="1"/>
        <v>0</v>
      </c>
      <c r="K11" s="121">
        <f t="shared" si="1"/>
        <v>0</v>
      </c>
      <c r="L11" s="121">
        <f t="shared" si="1"/>
        <v>0</v>
      </c>
      <c r="M11" s="121">
        <f t="shared" si="1"/>
        <v>0</v>
      </c>
      <c r="N11" s="121">
        <f t="shared" si="1"/>
        <v>0</v>
      </c>
      <c r="O11" s="121">
        <f t="shared" si="1"/>
        <v>0</v>
      </c>
      <c r="P11" s="121">
        <f t="shared" si="1"/>
        <v>0</v>
      </c>
      <c r="Q11" s="121">
        <f t="shared" si="1"/>
        <v>0</v>
      </c>
      <c r="R11" s="121">
        <f t="shared" si="1"/>
        <v>0</v>
      </c>
      <c r="S11" s="121">
        <f t="shared" si="1"/>
        <v>0</v>
      </c>
      <c r="T11" s="121">
        <f t="shared" si="1"/>
        <v>0</v>
      </c>
      <c r="U11" s="121">
        <f t="shared" si="1"/>
        <v>0</v>
      </c>
      <c r="V11" s="121">
        <f t="shared" si="1"/>
        <v>0</v>
      </c>
      <c r="W11" s="121">
        <f t="shared" si="1"/>
        <v>0</v>
      </c>
      <c r="X11" s="121">
        <f t="shared" si="1"/>
        <v>0</v>
      </c>
      <c r="Y11" s="121">
        <f t="shared" si="1"/>
        <v>0</v>
      </c>
      <c r="Z11" s="121">
        <f t="shared" si="1"/>
        <v>0</v>
      </c>
      <c r="AA11" s="121">
        <f t="shared" si="1"/>
        <v>0</v>
      </c>
      <c r="AB11" s="121">
        <f t="shared" si="1"/>
        <v>0</v>
      </c>
      <c r="AC11" s="121">
        <f t="shared" si="1"/>
        <v>0</v>
      </c>
      <c r="AD11" s="121">
        <f t="shared" si="1"/>
        <v>0</v>
      </c>
      <c r="AE11" s="121">
        <f t="shared" si="1"/>
        <v>0</v>
      </c>
      <c r="AF11" s="121">
        <f t="shared" si="1"/>
        <v>0</v>
      </c>
      <c r="AG11" s="121">
        <f t="shared" si="1"/>
        <v>0</v>
      </c>
      <c r="AH11" s="121">
        <f t="shared" si="1"/>
        <v>0</v>
      </c>
      <c r="AI11" s="121">
        <f t="shared" si="1"/>
        <v>0</v>
      </c>
      <c r="AJ11" s="121">
        <f t="shared" si="1"/>
        <v>0</v>
      </c>
      <c r="AK11" s="121">
        <f t="shared" si="1"/>
        <v>0</v>
      </c>
      <c r="AL11" s="121">
        <f t="shared" si="1"/>
        <v>0</v>
      </c>
      <c r="AM11" s="121">
        <f t="shared" si="1"/>
        <v>0</v>
      </c>
      <c r="AN11" s="121">
        <f t="shared" si="1"/>
        <v>0</v>
      </c>
      <c r="AO11" s="121">
        <f t="shared" si="1"/>
        <v>0</v>
      </c>
      <c r="AP11" s="121">
        <f t="shared" si="1"/>
        <v>0</v>
      </c>
      <c r="AQ11" s="121">
        <f t="shared" si="1"/>
        <v>0</v>
      </c>
      <c r="AR11" s="121">
        <f t="shared" si="1"/>
        <v>0</v>
      </c>
      <c r="AS11" s="121">
        <f t="shared" si="1"/>
        <v>0</v>
      </c>
      <c r="AT11" s="121">
        <f t="shared" si="1"/>
        <v>0</v>
      </c>
      <c r="AU11" s="121">
        <f t="shared" si="1"/>
        <v>0</v>
      </c>
      <c r="AV11" s="121">
        <f t="shared" si="1"/>
        <v>0</v>
      </c>
      <c r="AW11" s="121">
        <f t="shared" si="1"/>
        <v>0</v>
      </c>
      <c r="AX11" s="121">
        <f t="shared" si="1"/>
        <v>0</v>
      </c>
      <c r="AY11" s="121">
        <f t="shared" si="1"/>
        <v>0</v>
      </c>
      <c r="AZ11" s="121">
        <f t="shared" si="1"/>
        <v>0</v>
      </c>
      <c r="BA11" s="51">
        <f>SUMPRODUCT(F11:AZ11,'Ocenění položek'!$C$54:$AW$54)</f>
        <v>0</v>
      </c>
      <c r="BB11" s="51">
        <f>SUMPRODUCT(F11:AZ11,'Ocenění položek'!$C$55:$AW$55)</f>
        <v>0</v>
      </c>
      <c r="BL11" s="125"/>
      <c r="BR11" s="125"/>
      <c r="BW11" s="125"/>
      <c r="CA11" s="123"/>
    </row>
    <row r="12" spans="1:88" x14ac:dyDescent="0.25">
      <c r="A12" s="7" t="s">
        <v>234</v>
      </c>
      <c r="B12" s="3">
        <v>3</v>
      </c>
      <c r="C12" s="2">
        <v>3</v>
      </c>
      <c r="D12" s="2">
        <v>0</v>
      </c>
      <c r="E12" s="3">
        <f t="shared" ref="E12:E14" si="3">(B12+(3*B12^0.5*2.8))*D12</f>
        <v>0</v>
      </c>
      <c r="F12" s="121">
        <f t="shared" si="0"/>
        <v>0</v>
      </c>
      <c r="G12" s="121">
        <f t="shared" si="1"/>
        <v>0</v>
      </c>
      <c r="H12" s="121">
        <f t="shared" si="1"/>
        <v>0</v>
      </c>
      <c r="I12" s="121">
        <f t="shared" si="1"/>
        <v>0</v>
      </c>
      <c r="J12" s="121">
        <f t="shared" si="1"/>
        <v>0</v>
      </c>
      <c r="K12" s="121">
        <f t="shared" si="1"/>
        <v>0</v>
      </c>
      <c r="L12" s="121">
        <f t="shared" si="1"/>
        <v>0</v>
      </c>
      <c r="M12" s="121">
        <f t="shared" si="1"/>
        <v>0</v>
      </c>
      <c r="N12" s="121">
        <f t="shared" si="1"/>
        <v>0</v>
      </c>
      <c r="O12" s="121">
        <f t="shared" si="1"/>
        <v>0</v>
      </c>
      <c r="P12" s="121">
        <f t="shared" si="1"/>
        <v>0</v>
      </c>
      <c r="Q12" s="121">
        <f t="shared" si="1"/>
        <v>0</v>
      </c>
      <c r="R12" s="121">
        <f t="shared" si="1"/>
        <v>0</v>
      </c>
      <c r="S12" s="121">
        <f t="shared" si="1"/>
        <v>0</v>
      </c>
      <c r="T12" s="121">
        <f t="shared" si="1"/>
        <v>0</v>
      </c>
      <c r="U12" s="121">
        <f t="shared" si="1"/>
        <v>0</v>
      </c>
      <c r="V12" s="121">
        <f t="shared" si="1"/>
        <v>0</v>
      </c>
      <c r="W12" s="121">
        <f t="shared" si="1"/>
        <v>0</v>
      </c>
      <c r="X12" s="121">
        <f t="shared" si="1"/>
        <v>0</v>
      </c>
      <c r="Y12" s="121">
        <f t="shared" si="1"/>
        <v>0</v>
      </c>
      <c r="Z12" s="121">
        <f t="shared" si="1"/>
        <v>0</v>
      </c>
      <c r="AA12" s="121">
        <f t="shared" si="1"/>
        <v>0</v>
      </c>
      <c r="AB12" s="121">
        <f t="shared" si="1"/>
        <v>0</v>
      </c>
      <c r="AC12" s="121">
        <f t="shared" si="1"/>
        <v>0</v>
      </c>
      <c r="AD12" s="121">
        <f t="shared" si="1"/>
        <v>0</v>
      </c>
      <c r="AE12" s="121">
        <f t="shared" si="1"/>
        <v>0</v>
      </c>
      <c r="AF12" s="121">
        <f t="shared" ref="G12:AZ22" si="4">$E12*AF$3</f>
        <v>0</v>
      </c>
      <c r="AG12" s="121">
        <f t="shared" si="4"/>
        <v>0</v>
      </c>
      <c r="AH12" s="121">
        <f t="shared" si="4"/>
        <v>0</v>
      </c>
      <c r="AI12" s="121">
        <f t="shared" si="4"/>
        <v>0</v>
      </c>
      <c r="AJ12" s="121">
        <f t="shared" si="4"/>
        <v>0</v>
      </c>
      <c r="AK12" s="121">
        <f t="shared" si="4"/>
        <v>0</v>
      </c>
      <c r="AL12" s="121">
        <f t="shared" si="4"/>
        <v>0</v>
      </c>
      <c r="AM12" s="121">
        <f t="shared" si="4"/>
        <v>0</v>
      </c>
      <c r="AN12" s="121">
        <f t="shared" si="4"/>
        <v>0</v>
      </c>
      <c r="AO12" s="121">
        <f t="shared" si="4"/>
        <v>0</v>
      </c>
      <c r="AP12" s="121">
        <f t="shared" si="4"/>
        <v>0</v>
      </c>
      <c r="AQ12" s="121">
        <f t="shared" si="4"/>
        <v>0</v>
      </c>
      <c r="AR12" s="121">
        <f t="shared" si="4"/>
        <v>0</v>
      </c>
      <c r="AS12" s="121">
        <f t="shared" si="4"/>
        <v>0</v>
      </c>
      <c r="AT12" s="121">
        <f t="shared" si="4"/>
        <v>0</v>
      </c>
      <c r="AU12" s="121">
        <f t="shared" si="4"/>
        <v>0</v>
      </c>
      <c r="AV12" s="121">
        <f t="shared" si="4"/>
        <v>0</v>
      </c>
      <c r="AW12" s="121">
        <f t="shared" si="4"/>
        <v>0</v>
      </c>
      <c r="AX12" s="121">
        <f t="shared" si="4"/>
        <v>0</v>
      </c>
      <c r="AY12" s="121">
        <f t="shared" si="4"/>
        <v>0</v>
      </c>
      <c r="AZ12" s="121">
        <f t="shared" si="4"/>
        <v>0</v>
      </c>
      <c r="BA12" s="51">
        <f>SUMPRODUCT(F12:AZ12,'Ocenění položek'!$C$54:$AW$54)</f>
        <v>0</v>
      </c>
      <c r="BB12" s="51">
        <f>SUMPRODUCT(F12:AZ12,'Ocenění položek'!$C$55:$AW$55)</f>
        <v>0</v>
      </c>
      <c r="CA12" s="123"/>
    </row>
    <row r="13" spans="1:88" x14ac:dyDescent="0.25">
      <c r="A13" s="7" t="s">
        <v>235</v>
      </c>
      <c r="B13" s="3">
        <v>3</v>
      </c>
      <c r="C13" s="2">
        <v>4</v>
      </c>
      <c r="D13" s="2">
        <v>0</v>
      </c>
      <c r="E13" s="3">
        <f t="shared" si="3"/>
        <v>0</v>
      </c>
      <c r="F13" s="121">
        <f t="shared" si="0"/>
        <v>0</v>
      </c>
      <c r="G13" s="121">
        <f t="shared" si="4"/>
        <v>0</v>
      </c>
      <c r="H13" s="121">
        <f t="shared" si="4"/>
        <v>0</v>
      </c>
      <c r="I13" s="121">
        <f t="shared" si="4"/>
        <v>0</v>
      </c>
      <c r="J13" s="121">
        <f t="shared" si="4"/>
        <v>0</v>
      </c>
      <c r="K13" s="121">
        <f t="shared" si="4"/>
        <v>0</v>
      </c>
      <c r="L13" s="121">
        <f t="shared" si="4"/>
        <v>0</v>
      </c>
      <c r="M13" s="121">
        <f t="shared" si="4"/>
        <v>0</v>
      </c>
      <c r="N13" s="121">
        <f t="shared" si="4"/>
        <v>0</v>
      </c>
      <c r="O13" s="121">
        <f t="shared" si="4"/>
        <v>0</v>
      </c>
      <c r="P13" s="121">
        <f t="shared" si="4"/>
        <v>0</v>
      </c>
      <c r="Q13" s="121">
        <f t="shared" si="4"/>
        <v>0</v>
      </c>
      <c r="R13" s="121">
        <f t="shared" si="4"/>
        <v>0</v>
      </c>
      <c r="S13" s="121">
        <f t="shared" si="4"/>
        <v>0</v>
      </c>
      <c r="T13" s="121">
        <f t="shared" si="4"/>
        <v>0</v>
      </c>
      <c r="U13" s="121">
        <f t="shared" si="4"/>
        <v>0</v>
      </c>
      <c r="V13" s="121">
        <f t="shared" si="4"/>
        <v>0</v>
      </c>
      <c r="W13" s="121">
        <f t="shared" si="4"/>
        <v>0</v>
      </c>
      <c r="X13" s="121">
        <f t="shared" si="4"/>
        <v>0</v>
      </c>
      <c r="Y13" s="121">
        <f t="shared" si="4"/>
        <v>0</v>
      </c>
      <c r="Z13" s="121">
        <f t="shared" si="4"/>
        <v>0</v>
      </c>
      <c r="AA13" s="121">
        <f t="shared" si="4"/>
        <v>0</v>
      </c>
      <c r="AB13" s="121">
        <f t="shared" si="4"/>
        <v>0</v>
      </c>
      <c r="AC13" s="121">
        <f t="shared" si="4"/>
        <v>0</v>
      </c>
      <c r="AD13" s="121">
        <f t="shared" si="4"/>
        <v>0</v>
      </c>
      <c r="AE13" s="121">
        <f t="shared" si="4"/>
        <v>0</v>
      </c>
      <c r="AF13" s="121">
        <f t="shared" si="4"/>
        <v>0</v>
      </c>
      <c r="AG13" s="121">
        <f t="shared" si="4"/>
        <v>0</v>
      </c>
      <c r="AH13" s="121">
        <f t="shared" si="4"/>
        <v>0</v>
      </c>
      <c r="AI13" s="121">
        <f t="shared" si="4"/>
        <v>0</v>
      </c>
      <c r="AJ13" s="121">
        <f t="shared" si="4"/>
        <v>0</v>
      </c>
      <c r="AK13" s="121">
        <f t="shared" si="4"/>
        <v>0</v>
      </c>
      <c r="AL13" s="121">
        <f t="shared" si="4"/>
        <v>0</v>
      </c>
      <c r="AM13" s="121">
        <f t="shared" si="4"/>
        <v>0</v>
      </c>
      <c r="AN13" s="121">
        <f t="shared" si="4"/>
        <v>0</v>
      </c>
      <c r="AO13" s="121">
        <f t="shared" si="4"/>
        <v>0</v>
      </c>
      <c r="AP13" s="121">
        <f t="shared" si="4"/>
        <v>0</v>
      </c>
      <c r="AQ13" s="121">
        <f t="shared" si="4"/>
        <v>0</v>
      </c>
      <c r="AR13" s="121">
        <f t="shared" si="4"/>
        <v>0</v>
      </c>
      <c r="AS13" s="121">
        <f t="shared" si="4"/>
        <v>0</v>
      </c>
      <c r="AT13" s="121">
        <f t="shared" si="4"/>
        <v>0</v>
      </c>
      <c r="AU13" s="121">
        <f t="shared" si="4"/>
        <v>0</v>
      </c>
      <c r="AV13" s="121">
        <f t="shared" si="4"/>
        <v>0</v>
      </c>
      <c r="AW13" s="121">
        <f t="shared" si="4"/>
        <v>0</v>
      </c>
      <c r="AX13" s="121">
        <f t="shared" si="4"/>
        <v>0</v>
      </c>
      <c r="AY13" s="121">
        <f t="shared" si="4"/>
        <v>0</v>
      </c>
      <c r="AZ13" s="121">
        <f t="shared" si="4"/>
        <v>0</v>
      </c>
      <c r="BA13" s="51">
        <f>SUMPRODUCT(F13:AZ13,'Ocenění položek'!$C$54:$AW$54)</f>
        <v>0</v>
      </c>
      <c r="BB13" s="51">
        <f>SUMPRODUCT(F13:AZ13,'Ocenění položek'!$C$55:$AW$55)</f>
        <v>0</v>
      </c>
      <c r="CA13" s="123"/>
    </row>
    <row r="14" spans="1:88" x14ac:dyDescent="0.25">
      <c r="A14" s="7" t="s">
        <v>236</v>
      </c>
      <c r="B14" s="3">
        <v>3</v>
      </c>
      <c r="C14" s="2">
        <v>3</v>
      </c>
      <c r="D14" s="2">
        <v>0</v>
      </c>
      <c r="E14" s="3">
        <f t="shared" si="3"/>
        <v>0</v>
      </c>
      <c r="F14" s="121">
        <f t="shared" si="0"/>
        <v>0</v>
      </c>
      <c r="G14" s="121">
        <f t="shared" si="4"/>
        <v>0</v>
      </c>
      <c r="H14" s="121">
        <f t="shared" si="4"/>
        <v>0</v>
      </c>
      <c r="I14" s="121">
        <f t="shared" si="4"/>
        <v>0</v>
      </c>
      <c r="J14" s="121">
        <f t="shared" si="4"/>
        <v>0</v>
      </c>
      <c r="K14" s="121">
        <f t="shared" si="4"/>
        <v>0</v>
      </c>
      <c r="L14" s="121">
        <f t="shared" si="4"/>
        <v>0</v>
      </c>
      <c r="M14" s="121">
        <f t="shared" si="4"/>
        <v>0</v>
      </c>
      <c r="N14" s="121">
        <f t="shared" si="4"/>
        <v>0</v>
      </c>
      <c r="O14" s="121">
        <f t="shared" si="4"/>
        <v>0</v>
      </c>
      <c r="P14" s="121">
        <f t="shared" si="4"/>
        <v>0</v>
      </c>
      <c r="Q14" s="121">
        <f t="shared" si="4"/>
        <v>0</v>
      </c>
      <c r="R14" s="121">
        <f t="shared" si="4"/>
        <v>0</v>
      </c>
      <c r="S14" s="121">
        <f t="shared" si="4"/>
        <v>0</v>
      </c>
      <c r="T14" s="121">
        <f t="shared" si="4"/>
        <v>0</v>
      </c>
      <c r="U14" s="121">
        <f t="shared" si="4"/>
        <v>0</v>
      </c>
      <c r="V14" s="121">
        <f t="shared" si="4"/>
        <v>0</v>
      </c>
      <c r="W14" s="121">
        <f t="shared" si="4"/>
        <v>0</v>
      </c>
      <c r="X14" s="121">
        <f t="shared" si="4"/>
        <v>0</v>
      </c>
      <c r="Y14" s="121">
        <f t="shared" si="4"/>
        <v>0</v>
      </c>
      <c r="Z14" s="121">
        <f t="shared" si="4"/>
        <v>0</v>
      </c>
      <c r="AA14" s="121">
        <f t="shared" si="4"/>
        <v>0</v>
      </c>
      <c r="AB14" s="121">
        <f t="shared" si="4"/>
        <v>0</v>
      </c>
      <c r="AC14" s="121">
        <f t="shared" si="4"/>
        <v>0</v>
      </c>
      <c r="AD14" s="121">
        <f t="shared" si="4"/>
        <v>0</v>
      </c>
      <c r="AE14" s="121">
        <f t="shared" si="4"/>
        <v>0</v>
      </c>
      <c r="AF14" s="121">
        <f t="shared" si="4"/>
        <v>0</v>
      </c>
      <c r="AG14" s="121">
        <f t="shared" si="4"/>
        <v>0</v>
      </c>
      <c r="AH14" s="121">
        <f t="shared" si="4"/>
        <v>0</v>
      </c>
      <c r="AI14" s="121">
        <f t="shared" si="4"/>
        <v>0</v>
      </c>
      <c r="AJ14" s="121">
        <f t="shared" si="4"/>
        <v>0</v>
      </c>
      <c r="AK14" s="121">
        <f t="shared" si="4"/>
        <v>0</v>
      </c>
      <c r="AL14" s="121">
        <f t="shared" si="4"/>
        <v>0</v>
      </c>
      <c r="AM14" s="121">
        <f t="shared" si="4"/>
        <v>0</v>
      </c>
      <c r="AN14" s="121">
        <f t="shared" si="4"/>
        <v>0</v>
      </c>
      <c r="AO14" s="121">
        <f t="shared" si="4"/>
        <v>0</v>
      </c>
      <c r="AP14" s="121">
        <f t="shared" si="4"/>
        <v>0</v>
      </c>
      <c r="AQ14" s="121">
        <f t="shared" si="4"/>
        <v>0</v>
      </c>
      <c r="AR14" s="121">
        <f t="shared" si="4"/>
        <v>0</v>
      </c>
      <c r="AS14" s="121">
        <f t="shared" si="4"/>
        <v>0</v>
      </c>
      <c r="AT14" s="121">
        <f t="shared" si="4"/>
        <v>0</v>
      </c>
      <c r="AU14" s="121">
        <f t="shared" si="4"/>
        <v>0</v>
      </c>
      <c r="AV14" s="121">
        <f t="shared" si="4"/>
        <v>0</v>
      </c>
      <c r="AW14" s="121">
        <f t="shared" si="4"/>
        <v>0</v>
      </c>
      <c r="AX14" s="121">
        <f t="shared" si="4"/>
        <v>0</v>
      </c>
      <c r="AY14" s="121">
        <f t="shared" si="4"/>
        <v>0</v>
      </c>
      <c r="AZ14" s="121">
        <f t="shared" si="4"/>
        <v>0</v>
      </c>
      <c r="BA14" s="51">
        <f>SUMPRODUCT(F14:AZ14,'Ocenění položek'!$C$54:$AW$54)</f>
        <v>0</v>
      </c>
      <c r="BB14" s="51">
        <f>SUMPRODUCT(F14:AZ14,'Ocenění položek'!$C$55:$AW$55)</f>
        <v>0</v>
      </c>
      <c r="CA14" s="123"/>
    </row>
    <row r="15" spans="1:88" s="128" customFormat="1" x14ac:dyDescent="0.25">
      <c r="A15" s="7" t="s">
        <v>237</v>
      </c>
      <c r="B15" s="4">
        <v>20</v>
      </c>
      <c r="C15" s="5">
        <v>8</v>
      </c>
      <c r="D15" s="5">
        <v>0</v>
      </c>
      <c r="E15" s="4">
        <f t="shared" si="2"/>
        <v>0</v>
      </c>
      <c r="F15" s="126">
        <f>$E15*F$6</f>
        <v>0</v>
      </c>
      <c r="G15" s="126">
        <f t="shared" ref="G15:AZ18" si="5">$E15*G$6</f>
        <v>0</v>
      </c>
      <c r="H15" s="126">
        <f t="shared" si="5"/>
        <v>0</v>
      </c>
      <c r="I15" s="126">
        <f t="shared" si="5"/>
        <v>0</v>
      </c>
      <c r="J15" s="126">
        <f t="shared" si="5"/>
        <v>0</v>
      </c>
      <c r="K15" s="126">
        <f t="shared" si="5"/>
        <v>0</v>
      </c>
      <c r="L15" s="126">
        <f t="shared" si="5"/>
        <v>0</v>
      </c>
      <c r="M15" s="126">
        <f t="shared" si="5"/>
        <v>0</v>
      </c>
      <c r="N15" s="126">
        <f t="shared" si="5"/>
        <v>0</v>
      </c>
      <c r="O15" s="126">
        <f t="shared" si="5"/>
        <v>0</v>
      </c>
      <c r="P15" s="126">
        <f t="shared" si="5"/>
        <v>0</v>
      </c>
      <c r="Q15" s="126">
        <f t="shared" si="5"/>
        <v>0</v>
      </c>
      <c r="R15" s="126">
        <f t="shared" si="5"/>
        <v>0</v>
      </c>
      <c r="S15" s="126">
        <f t="shared" si="5"/>
        <v>0</v>
      </c>
      <c r="T15" s="126">
        <f t="shared" si="5"/>
        <v>0</v>
      </c>
      <c r="U15" s="126">
        <f t="shared" si="5"/>
        <v>0</v>
      </c>
      <c r="V15" s="126">
        <f t="shared" si="5"/>
        <v>0</v>
      </c>
      <c r="W15" s="126">
        <f t="shared" si="5"/>
        <v>0</v>
      </c>
      <c r="X15" s="126">
        <f t="shared" si="5"/>
        <v>0</v>
      </c>
      <c r="Y15" s="126">
        <f t="shared" si="5"/>
        <v>0</v>
      </c>
      <c r="Z15" s="126">
        <f t="shared" si="5"/>
        <v>0</v>
      </c>
      <c r="AA15" s="126">
        <f t="shared" si="5"/>
        <v>0</v>
      </c>
      <c r="AB15" s="126">
        <f t="shared" si="5"/>
        <v>0</v>
      </c>
      <c r="AC15" s="126">
        <f t="shared" si="5"/>
        <v>0</v>
      </c>
      <c r="AD15" s="126">
        <f t="shared" si="5"/>
        <v>0</v>
      </c>
      <c r="AE15" s="126">
        <f t="shared" si="5"/>
        <v>0</v>
      </c>
      <c r="AF15" s="126">
        <f t="shared" si="5"/>
        <v>0</v>
      </c>
      <c r="AG15" s="126">
        <f t="shared" si="5"/>
        <v>0</v>
      </c>
      <c r="AH15" s="126">
        <f t="shared" si="5"/>
        <v>0</v>
      </c>
      <c r="AI15" s="126">
        <f t="shared" si="5"/>
        <v>0</v>
      </c>
      <c r="AJ15" s="126">
        <f t="shared" si="5"/>
        <v>0</v>
      </c>
      <c r="AK15" s="126">
        <f t="shared" si="5"/>
        <v>0</v>
      </c>
      <c r="AL15" s="126">
        <f t="shared" si="5"/>
        <v>0</v>
      </c>
      <c r="AM15" s="126">
        <f t="shared" si="5"/>
        <v>0</v>
      </c>
      <c r="AN15" s="126">
        <f t="shared" si="5"/>
        <v>0</v>
      </c>
      <c r="AO15" s="126">
        <f t="shared" si="5"/>
        <v>0</v>
      </c>
      <c r="AP15" s="126">
        <f t="shared" si="5"/>
        <v>0</v>
      </c>
      <c r="AQ15" s="126">
        <f t="shared" si="5"/>
        <v>0</v>
      </c>
      <c r="AR15" s="126">
        <f t="shared" si="5"/>
        <v>0</v>
      </c>
      <c r="AS15" s="126">
        <f t="shared" si="5"/>
        <v>0</v>
      </c>
      <c r="AT15" s="126">
        <f t="shared" si="5"/>
        <v>0</v>
      </c>
      <c r="AU15" s="126">
        <f t="shared" si="5"/>
        <v>0</v>
      </c>
      <c r="AV15" s="126">
        <f t="shared" si="5"/>
        <v>0</v>
      </c>
      <c r="AW15" s="126">
        <f t="shared" si="5"/>
        <v>0</v>
      </c>
      <c r="AX15" s="126">
        <f t="shared" si="5"/>
        <v>0</v>
      </c>
      <c r="AY15" s="126">
        <f t="shared" si="5"/>
        <v>0</v>
      </c>
      <c r="AZ15" s="126">
        <f t="shared" si="5"/>
        <v>0</v>
      </c>
      <c r="BA15" s="127">
        <f>SUMPRODUCT(F15:AZ15,'Ocenění položek'!$C$54:$AW$54)</f>
        <v>0</v>
      </c>
      <c r="BB15" s="127">
        <f>SUMPRODUCT(F15:AZ15,'Ocenění položek'!$C$55:$AW$55)</f>
        <v>0</v>
      </c>
      <c r="BO15" s="129"/>
      <c r="BS15" s="129"/>
      <c r="BU15" s="129"/>
      <c r="BZ15" s="129"/>
      <c r="CA15" s="130"/>
    </row>
    <row r="16" spans="1:88" x14ac:dyDescent="0.25">
      <c r="A16" s="7" t="s">
        <v>238</v>
      </c>
      <c r="B16" s="3">
        <v>20</v>
      </c>
      <c r="C16" s="2">
        <v>8</v>
      </c>
      <c r="D16" s="2">
        <v>0</v>
      </c>
      <c r="E16" s="3">
        <f t="shared" si="2"/>
        <v>0</v>
      </c>
      <c r="F16" s="126">
        <f t="shared" ref="F16:U18" si="6">$E16*F$6</f>
        <v>0</v>
      </c>
      <c r="G16" s="126">
        <f t="shared" si="6"/>
        <v>0</v>
      </c>
      <c r="H16" s="126">
        <f t="shared" si="6"/>
        <v>0</v>
      </c>
      <c r="I16" s="126">
        <f t="shared" si="6"/>
        <v>0</v>
      </c>
      <c r="J16" s="126">
        <f t="shared" si="6"/>
        <v>0</v>
      </c>
      <c r="K16" s="126">
        <f t="shared" si="6"/>
        <v>0</v>
      </c>
      <c r="L16" s="126">
        <f t="shared" si="6"/>
        <v>0</v>
      </c>
      <c r="M16" s="126">
        <f t="shared" si="6"/>
        <v>0</v>
      </c>
      <c r="N16" s="126">
        <f t="shared" si="6"/>
        <v>0</v>
      </c>
      <c r="O16" s="126">
        <f t="shared" si="6"/>
        <v>0</v>
      </c>
      <c r="P16" s="126">
        <f t="shared" si="6"/>
        <v>0</v>
      </c>
      <c r="Q16" s="126">
        <f t="shared" si="6"/>
        <v>0</v>
      </c>
      <c r="R16" s="126">
        <f t="shared" si="6"/>
        <v>0</v>
      </c>
      <c r="S16" s="126">
        <f t="shared" si="6"/>
        <v>0</v>
      </c>
      <c r="T16" s="126">
        <f t="shared" si="6"/>
        <v>0</v>
      </c>
      <c r="U16" s="126">
        <f t="shared" si="6"/>
        <v>0</v>
      </c>
      <c r="V16" s="126">
        <f t="shared" si="5"/>
        <v>0</v>
      </c>
      <c r="W16" s="126">
        <f t="shared" si="5"/>
        <v>0</v>
      </c>
      <c r="X16" s="126">
        <f t="shared" si="5"/>
        <v>0</v>
      </c>
      <c r="Y16" s="126">
        <f t="shared" si="5"/>
        <v>0</v>
      </c>
      <c r="Z16" s="126">
        <f t="shared" si="5"/>
        <v>0</v>
      </c>
      <c r="AA16" s="126">
        <f t="shared" si="5"/>
        <v>0</v>
      </c>
      <c r="AB16" s="126">
        <f t="shared" si="5"/>
        <v>0</v>
      </c>
      <c r="AC16" s="126">
        <f t="shared" si="5"/>
        <v>0</v>
      </c>
      <c r="AD16" s="126">
        <f t="shared" si="5"/>
        <v>0</v>
      </c>
      <c r="AE16" s="126">
        <f t="shared" si="5"/>
        <v>0</v>
      </c>
      <c r="AF16" s="126">
        <f t="shared" si="5"/>
        <v>0</v>
      </c>
      <c r="AG16" s="126">
        <f t="shared" si="5"/>
        <v>0</v>
      </c>
      <c r="AH16" s="126">
        <f t="shared" si="5"/>
        <v>0</v>
      </c>
      <c r="AI16" s="126">
        <f t="shared" si="5"/>
        <v>0</v>
      </c>
      <c r="AJ16" s="126">
        <f t="shared" si="5"/>
        <v>0</v>
      </c>
      <c r="AK16" s="126">
        <f t="shared" si="5"/>
        <v>0</v>
      </c>
      <c r="AL16" s="126">
        <f t="shared" si="5"/>
        <v>0</v>
      </c>
      <c r="AM16" s="126">
        <f t="shared" si="5"/>
        <v>0</v>
      </c>
      <c r="AN16" s="126">
        <f t="shared" si="5"/>
        <v>0</v>
      </c>
      <c r="AO16" s="126">
        <f t="shared" si="5"/>
        <v>0</v>
      </c>
      <c r="AP16" s="126">
        <f t="shared" si="5"/>
        <v>0</v>
      </c>
      <c r="AQ16" s="126">
        <f t="shared" si="5"/>
        <v>0</v>
      </c>
      <c r="AR16" s="126">
        <f t="shared" si="5"/>
        <v>0</v>
      </c>
      <c r="AS16" s="126">
        <f t="shared" si="5"/>
        <v>0</v>
      </c>
      <c r="AT16" s="126">
        <f t="shared" si="5"/>
        <v>0</v>
      </c>
      <c r="AU16" s="126">
        <f t="shared" si="5"/>
        <v>0</v>
      </c>
      <c r="AV16" s="126">
        <f t="shared" si="5"/>
        <v>0</v>
      </c>
      <c r="AW16" s="126">
        <f t="shared" si="5"/>
        <v>0</v>
      </c>
      <c r="AX16" s="126">
        <f t="shared" si="5"/>
        <v>0</v>
      </c>
      <c r="AY16" s="126">
        <f t="shared" si="5"/>
        <v>0</v>
      </c>
      <c r="AZ16" s="126">
        <f t="shared" si="5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x14ac:dyDescent="0.25">
      <c r="A17" s="7" t="s">
        <v>239</v>
      </c>
      <c r="B17" s="3">
        <v>20</v>
      </c>
      <c r="C17" s="2">
        <v>9</v>
      </c>
      <c r="D17" s="2">
        <v>0</v>
      </c>
      <c r="E17" s="3">
        <f t="shared" si="2"/>
        <v>0</v>
      </c>
      <c r="F17" s="126">
        <f t="shared" si="6"/>
        <v>0</v>
      </c>
      <c r="G17" s="126">
        <f t="shared" si="5"/>
        <v>0</v>
      </c>
      <c r="H17" s="126">
        <f t="shared" si="5"/>
        <v>0</v>
      </c>
      <c r="I17" s="126">
        <f t="shared" si="5"/>
        <v>0</v>
      </c>
      <c r="J17" s="126">
        <f t="shared" si="5"/>
        <v>0</v>
      </c>
      <c r="K17" s="126">
        <f t="shared" si="5"/>
        <v>0</v>
      </c>
      <c r="L17" s="126">
        <f t="shared" si="5"/>
        <v>0</v>
      </c>
      <c r="M17" s="126">
        <f t="shared" si="5"/>
        <v>0</v>
      </c>
      <c r="N17" s="126">
        <f t="shared" si="5"/>
        <v>0</v>
      </c>
      <c r="O17" s="126">
        <f t="shared" si="5"/>
        <v>0</v>
      </c>
      <c r="P17" s="126">
        <f t="shared" si="5"/>
        <v>0</v>
      </c>
      <c r="Q17" s="126">
        <f t="shared" si="5"/>
        <v>0</v>
      </c>
      <c r="R17" s="126">
        <f t="shared" si="5"/>
        <v>0</v>
      </c>
      <c r="S17" s="126">
        <f t="shared" si="5"/>
        <v>0</v>
      </c>
      <c r="T17" s="126">
        <f t="shared" si="5"/>
        <v>0</v>
      </c>
      <c r="U17" s="126">
        <f t="shared" si="5"/>
        <v>0</v>
      </c>
      <c r="V17" s="126">
        <f t="shared" si="5"/>
        <v>0</v>
      </c>
      <c r="W17" s="126">
        <f t="shared" si="5"/>
        <v>0</v>
      </c>
      <c r="X17" s="126">
        <f t="shared" si="5"/>
        <v>0</v>
      </c>
      <c r="Y17" s="126">
        <f t="shared" si="5"/>
        <v>0</v>
      </c>
      <c r="Z17" s="126">
        <f t="shared" si="5"/>
        <v>0</v>
      </c>
      <c r="AA17" s="126">
        <f t="shared" si="5"/>
        <v>0</v>
      </c>
      <c r="AB17" s="126">
        <f t="shared" si="5"/>
        <v>0</v>
      </c>
      <c r="AC17" s="126">
        <f t="shared" si="5"/>
        <v>0</v>
      </c>
      <c r="AD17" s="126">
        <f t="shared" si="5"/>
        <v>0</v>
      </c>
      <c r="AE17" s="126">
        <f t="shared" si="5"/>
        <v>0</v>
      </c>
      <c r="AF17" s="126">
        <f t="shared" si="5"/>
        <v>0</v>
      </c>
      <c r="AG17" s="126">
        <f t="shared" si="5"/>
        <v>0</v>
      </c>
      <c r="AH17" s="126">
        <f t="shared" si="5"/>
        <v>0</v>
      </c>
      <c r="AI17" s="126">
        <f t="shared" si="5"/>
        <v>0</v>
      </c>
      <c r="AJ17" s="126">
        <f t="shared" si="5"/>
        <v>0</v>
      </c>
      <c r="AK17" s="126">
        <f t="shared" si="5"/>
        <v>0</v>
      </c>
      <c r="AL17" s="126">
        <f t="shared" si="5"/>
        <v>0</v>
      </c>
      <c r="AM17" s="126">
        <f t="shared" si="5"/>
        <v>0</v>
      </c>
      <c r="AN17" s="126">
        <f t="shared" si="5"/>
        <v>0</v>
      </c>
      <c r="AO17" s="126">
        <f t="shared" si="5"/>
        <v>0</v>
      </c>
      <c r="AP17" s="126">
        <f t="shared" si="5"/>
        <v>0</v>
      </c>
      <c r="AQ17" s="126">
        <f t="shared" si="5"/>
        <v>0</v>
      </c>
      <c r="AR17" s="126">
        <f t="shared" si="5"/>
        <v>0</v>
      </c>
      <c r="AS17" s="126">
        <f t="shared" si="5"/>
        <v>0</v>
      </c>
      <c r="AT17" s="126">
        <f t="shared" si="5"/>
        <v>0</v>
      </c>
      <c r="AU17" s="126">
        <f t="shared" si="5"/>
        <v>0</v>
      </c>
      <c r="AV17" s="126">
        <f t="shared" si="5"/>
        <v>0</v>
      </c>
      <c r="AW17" s="126">
        <f t="shared" si="5"/>
        <v>0</v>
      </c>
      <c r="AX17" s="126">
        <f t="shared" si="5"/>
        <v>0</v>
      </c>
      <c r="AY17" s="126">
        <f t="shared" si="5"/>
        <v>0</v>
      </c>
      <c r="AZ17" s="126">
        <f t="shared" si="5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x14ac:dyDescent="0.25">
      <c r="A18" s="7" t="s">
        <v>240</v>
      </c>
      <c r="B18" s="3">
        <v>20</v>
      </c>
      <c r="C18" s="2">
        <v>12</v>
      </c>
      <c r="D18" s="2">
        <v>0</v>
      </c>
      <c r="E18" s="3">
        <f t="shared" si="2"/>
        <v>0</v>
      </c>
      <c r="F18" s="126">
        <f t="shared" si="6"/>
        <v>0</v>
      </c>
      <c r="G18" s="124">
        <f t="shared" si="5"/>
        <v>0</v>
      </c>
      <c r="H18" s="124">
        <f t="shared" si="5"/>
        <v>0</v>
      </c>
      <c r="I18" s="124">
        <f t="shared" si="5"/>
        <v>0</v>
      </c>
      <c r="J18" s="124">
        <f t="shared" si="5"/>
        <v>0</v>
      </c>
      <c r="K18" s="124">
        <f t="shared" si="5"/>
        <v>0</v>
      </c>
      <c r="L18" s="124">
        <f t="shared" si="5"/>
        <v>0</v>
      </c>
      <c r="M18" s="124">
        <f t="shared" si="5"/>
        <v>0</v>
      </c>
      <c r="N18" s="124">
        <f t="shared" si="5"/>
        <v>0</v>
      </c>
      <c r="O18" s="124">
        <f t="shared" si="5"/>
        <v>0</v>
      </c>
      <c r="P18" s="124">
        <f t="shared" si="5"/>
        <v>0</v>
      </c>
      <c r="Q18" s="124">
        <f t="shared" si="5"/>
        <v>0</v>
      </c>
      <c r="R18" s="124">
        <f t="shared" si="5"/>
        <v>0</v>
      </c>
      <c r="S18" s="124">
        <f t="shared" si="5"/>
        <v>0</v>
      </c>
      <c r="T18" s="124">
        <f t="shared" si="5"/>
        <v>0</v>
      </c>
      <c r="U18" s="124">
        <f t="shared" si="5"/>
        <v>0</v>
      </c>
      <c r="V18" s="124">
        <f t="shared" si="5"/>
        <v>0</v>
      </c>
      <c r="W18" s="124">
        <f t="shared" si="5"/>
        <v>0</v>
      </c>
      <c r="X18" s="124">
        <f t="shared" si="5"/>
        <v>0</v>
      </c>
      <c r="Y18" s="124">
        <f t="shared" si="5"/>
        <v>0</v>
      </c>
      <c r="Z18" s="124">
        <f t="shared" si="5"/>
        <v>0</v>
      </c>
      <c r="AA18" s="124">
        <f t="shared" si="5"/>
        <v>0</v>
      </c>
      <c r="AB18" s="124">
        <f t="shared" si="5"/>
        <v>0</v>
      </c>
      <c r="AC18" s="124">
        <f t="shared" si="5"/>
        <v>0</v>
      </c>
      <c r="AD18" s="124">
        <f t="shared" si="5"/>
        <v>0</v>
      </c>
      <c r="AE18" s="124">
        <f t="shared" si="5"/>
        <v>0</v>
      </c>
      <c r="AF18" s="124">
        <f t="shared" si="5"/>
        <v>0</v>
      </c>
      <c r="AG18" s="124">
        <f t="shared" si="5"/>
        <v>0</v>
      </c>
      <c r="AH18" s="124">
        <f t="shared" si="5"/>
        <v>0</v>
      </c>
      <c r="AI18" s="124">
        <f t="shared" si="5"/>
        <v>0</v>
      </c>
      <c r="AJ18" s="124">
        <f t="shared" si="5"/>
        <v>0</v>
      </c>
      <c r="AK18" s="124">
        <f t="shared" si="5"/>
        <v>0</v>
      </c>
      <c r="AL18" s="124">
        <f t="shared" si="5"/>
        <v>0</v>
      </c>
      <c r="AM18" s="124">
        <f t="shared" si="5"/>
        <v>0</v>
      </c>
      <c r="AN18" s="124">
        <f t="shared" si="5"/>
        <v>0</v>
      </c>
      <c r="AO18" s="124">
        <f t="shared" si="5"/>
        <v>0</v>
      </c>
      <c r="AP18" s="124">
        <f t="shared" si="5"/>
        <v>0</v>
      </c>
      <c r="AQ18" s="124">
        <f t="shared" si="5"/>
        <v>0</v>
      </c>
      <c r="AR18" s="124">
        <f t="shared" si="5"/>
        <v>0</v>
      </c>
      <c r="AS18" s="124">
        <f t="shared" si="5"/>
        <v>0</v>
      </c>
      <c r="AT18" s="124">
        <f t="shared" si="5"/>
        <v>0</v>
      </c>
      <c r="AU18" s="124">
        <f t="shared" si="5"/>
        <v>0</v>
      </c>
      <c r="AV18" s="124">
        <f t="shared" si="5"/>
        <v>0</v>
      </c>
      <c r="AW18" s="124">
        <f t="shared" si="5"/>
        <v>0</v>
      </c>
      <c r="AX18" s="124">
        <f t="shared" si="5"/>
        <v>0</v>
      </c>
      <c r="AY18" s="124">
        <f t="shared" si="5"/>
        <v>0</v>
      </c>
      <c r="AZ18" s="124">
        <f t="shared" si="5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x14ac:dyDescent="0.25">
      <c r="A19" s="6" t="s">
        <v>241</v>
      </c>
      <c r="B19" s="3">
        <v>21</v>
      </c>
      <c r="C19" s="2">
        <v>4</v>
      </c>
      <c r="D19" s="2">
        <v>0</v>
      </c>
      <c r="E19" s="3">
        <f t="shared" si="2"/>
        <v>0</v>
      </c>
      <c r="F19" s="126">
        <f t="shared" si="0"/>
        <v>0</v>
      </c>
      <c r="G19" s="126">
        <f t="shared" si="4"/>
        <v>0</v>
      </c>
      <c r="H19" s="126">
        <f t="shared" si="4"/>
        <v>0</v>
      </c>
      <c r="I19" s="126">
        <f t="shared" si="4"/>
        <v>0</v>
      </c>
      <c r="J19" s="126">
        <f t="shared" si="4"/>
        <v>0</v>
      </c>
      <c r="K19" s="126">
        <f t="shared" si="4"/>
        <v>0</v>
      </c>
      <c r="L19" s="126">
        <f t="shared" si="4"/>
        <v>0</v>
      </c>
      <c r="M19" s="126">
        <f t="shared" si="4"/>
        <v>0</v>
      </c>
      <c r="N19" s="126">
        <f t="shared" si="4"/>
        <v>0</v>
      </c>
      <c r="O19" s="126">
        <f t="shared" si="4"/>
        <v>0</v>
      </c>
      <c r="P19" s="126">
        <f t="shared" si="4"/>
        <v>0</v>
      </c>
      <c r="Q19" s="126">
        <f t="shared" si="4"/>
        <v>0</v>
      </c>
      <c r="R19" s="126">
        <f t="shared" si="4"/>
        <v>0</v>
      </c>
      <c r="S19" s="126">
        <f t="shared" si="4"/>
        <v>0</v>
      </c>
      <c r="T19" s="126">
        <f t="shared" si="4"/>
        <v>0</v>
      </c>
      <c r="U19" s="126">
        <f t="shared" si="4"/>
        <v>0</v>
      </c>
      <c r="V19" s="126">
        <f t="shared" si="4"/>
        <v>0</v>
      </c>
      <c r="W19" s="126">
        <f t="shared" si="4"/>
        <v>0</v>
      </c>
      <c r="X19" s="126">
        <f t="shared" si="4"/>
        <v>0</v>
      </c>
      <c r="Y19" s="126">
        <f t="shared" si="4"/>
        <v>0</v>
      </c>
      <c r="Z19" s="126">
        <f t="shared" si="4"/>
        <v>0</v>
      </c>
      <c r="AA19" s="126">
        <f t="shared" si="4"/>
        <v>0</v>
      </c>
      <c r="AB19" s="126">
        <f t="shared" si="4"/>
        <v>0</v>
      </c>
      <c r="AC19" s="126">
        <f t="shared" si="4"/>
        <v>0</v>
      </c>
      <c r="AD19" s="126">
        <f t="shared" si="4"/>
        <v>0</v>
      </c>
      <c r="AE19" s="126">
        <f t="shared" si="4"/>
        <v>0</v>
      </c>
      <c r="AF19" s="126">
        <f t="shared" si="4"/>
        <v>0</v>
      </c>
      <c r="AG19" s="126">
        <f t="shared" si="4"/>
        <v>0</v>
      </c>
      <c r="AH19" s="126">
        <f t="shared" si="4"/>
        <v>0</v>
      </c>
      <c r="AI19" s="126">
        <f t="shared" si="4"/>
        <v>0</v>
      </c>
      <c r="AJ19" s="126">
        <f t="shared" si="4"/>
        <v>0</v>
      </c>
      <c r="AK19" s="126">
        <f t="shared" si="4"/>
        <v>0</v>
      </c>
      <c r="AL19" s="126">
        <f t="shared" si="4"/>
        <v>0</v>
      </c>
      <c r="AM19" s="126">
        <f t="shared" si="4"/>
        <v>0</v>
      </c>
      <c r="AN19" s="126">
        <f t="shared" si="4"/>
        <v>0</v>
      </c>
      <c r="AO19" s="126">
        <f t="shared" si="4"/>
        <v>0</v>
      </c>
      <c r="AP19" s="126">
        <f t="shared" si="4"/>
        <v>0</v>
      </c>
      <c r="AQ19" s="126">
        <f t="shared" si="4"/>
        <v>0</v>
      </c>
      <c r="AR19" s="126">
        <f t="shared" si="4"/>
        <v>0</v>
      </c>
      <c r="AS19" s="126">
        <f t="shared" si="4"/>
        <v>0</v>
      </c>
      <c r="AT19" s="126">
        <f t="shared" si="4"/>
        <v>0</v>
      </c>
      <c r="AU19" s="126">
        <f t="shared" si="4"/>
        <v>0</v>
      </c>
      <c r="AV19" s="126">
        <f t="shared" si="4"/>
        <v>0</v>
      </c>
      <c r="AW19" s="126">
        <f t="shared" si="4"/>
        <v>0</v>
      </c>
      <c r="AX19" s="126">
        <f t="shared" si="4"/>
        <v>0</v>
      </c>
      <c r="AY19" s="126">
        <f t="shared" si="4"/>
        <v>0</v>
      </c>
      <c r="AZ19" s="126">
        <f t="shared" si="4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6" t="s">
        <v>242</v>
      </c>
      <c r="B20" s="3">
        <v>21</v>
      </c>
      <c r="C20" s="2">
        <v>2</v>
      </c>
      <c r="D20" s="2">
        <v>0</v>
      </c>
      <c r="E20" s="3">
        <f t="shared" si="2"/>
        <v>0</v>
      </c>
      <c r="F20" s="136">
        <f t="shared" ref="F20:F35" si="7">$E20*F$3</f>
        <v>0</v>
      </c>
      <c r="G20" s="136">
        <f t="shared" si="4"/>
        <v>0</v>
      </c>
      <c r="H20" s="136">
        <f t="shared" si="4"/>
        <v>0</v>
      </c>
      <c r="I20" s="136">
        <f t="shared" si="4"/>
        <v>0</v>
      </c>
      <c r="J20" s="136">
        <f t="shared" si="4"/>
        <v>0</v>
      </c>
      <c r="K20" s="136">
        <f t="shared" si="4"/>
        <v>0</v>
      </c>
      <c r="L20" s="136">
        <f t="shared" si="4"/>
        <v>0</v>
      </c>
      <c r="M20" s="136">
        <f t="shared" si="4"/>
        <v>0</v>
      </c>
      <c r="N20" s="136">
        <f t="shared" si="4"/>
        <v>0</v>
      </c>
      <c r="O20" s="136">
        <f t="shared" si="4"/>
        <v>0</v>
      </c>
      <c r="P20" s="136">
        <f t="shared" si="4"/>
        <v>0</v>
      </c>
      <c r="Q20" s="136">
        <f t="shared" si="4"/>
        <v>0</v>
      </c>
      <c r="R20" s="136">
        <f t="shared" si="4"/>
        <v>0</v>
      </c>
      <c r="S20" s="136">
        <f t="shared" si="4"/>
        <v>0</v>
      </c>
      <c r="T20" s="136">
        <f t="shared" si="4"/>
        <v>0</v>
      </c>
      <c r="U20" s="136">
        <f t="shared" si="4"/>
        <v>0</v>
      </c>
      <c r="V20" s="136">
        <f t="shared" si="4"/>
        <v>0</v>
      </c>
      <c r="W20" s="136">
        <f t="shared" si="4"/>
        <v>0</v>
      </c>
      <c r="X20" s="136">
        <f t="shared" si="4"/>
        <v>0</v>
      </c>
      <c r="Y20" s="136">
        <f t="shared" si="4"/>
        <v>0</v>
      </c>
      <c r="Z20" s="136">
        <f t="shared" si="4"/>
        <v>0</v>
      </c>
      <c r="AA20" s="136">
        <f t="shared" si="4"/>
        <v>0</v>
      </c>
      <c r="AB20" s="136">
        <f t="shared" si="4"/>
        <v>0</v>
      </c>
      <c r="AC20" s="136">
        <f t="shared" si="4"/>
        <v>0</v>
      </c>
      <c r="AD20" s="136">
        <f t="shared" si="4"/>
        <v>0</v>
      </c>
      <c r="AE20" s="136">
        <f t="shared" si="4"/>
        <v>0</v>
      </c>
      <c r="AF20" s="136">
        <f t="shared" si="4"/>
        <v>0</v>
      </c>
      <c r="AG20" s="136">
        <f t="shared" si="4"/>
        <v>0</v>
      </c>
      <c r="AH20" s="136">
        <f t="shared" si="4"/>
        <v>0</v>
      </c>
      <c r="AI20" s="136">
        <f t="shared" si="4"/>
        <v>0</v>
      </c>
      <c r="AJ20" s="136">
        <f t="shared" si="4"/>
        <v>0</v>
      </c>
      <c r="AK20" s="136">
        <f t="shared" si="4"/>
        <v>0</v>
      </c>
      <c r="AL20" s="136">
        <f t="shared" si="4"/>
        <v>0</v>
      </c>
      <c r="AM20" s="136">
        <f t="shared" si="4"/>
        <v>0</v>
      </c>
      <c r="AN20" s="136">
        <f t="shared" si="4"/>
        <v>0</v>
      </c>
      <c r="AO20" s="136">
        <f t="shared" si="4"/>
        <v>0</v>
      </c>
      <c r="AP20" s="136">
        <f t="shared" si="4"/>
        <v>0</v>
      </c>
      <c r="AQ20" s="136">
        <f t="shared" si="4"/>
        <v>0</v>
      </c>
      <c r="AR20" s="136">
        <f t="shared" si="4"/>
        <v>0</v>
      </c>
      <c r="AS20" s="136">
        <f t="shared" si="4"/>
        <v>0</v>
      </c>
      <c r="AT20" s="136">
        <f t="shared" si="4"/>
        <v>0</v>
      </c>
      <c r="AU20" s="136">
        <f t="shared" si="4"/>
        <v>0</v>
      </c>
      <c r="AV20" s="136">
        <f t="shared" si="4"/>
        <v>0</v>
      </c>
      <c r="AW20" s="136">
        <f t="shared" si="4"/>
        <v>0</v>
      </c>
      <c r="AX20" s="136">
        <f t="shared" si="4"/>
        <v>0</v>
      </c>
      <c r="AY20" s="136">
        <f t="shared" si="4"/>
        <v>0</v>
      </c>
      <c r="AZ20" s="136">
        <f t="shared" si="4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x14ac:dyDescent="0.25">
      <c r="A21" s="6" t="s">
        <v>243</v>
      </c>
      <c r="B21" s="3">
        <v>21</v>
      </c>
      <c r="C21" s="2">
        <v>1</v>
      </c>
      <c r="D21" s="2">
        <v>0</v>
      </c>
      <c r="E21" s="3">
        <f t="shared" si="2"/>
        <v>0</v>
      </c>
      <c r="F21" s="136">
        <f t="shared" si="7"/>
        <v>0</v>
      </c>
      <c r="G21" s="136">
        <f t="shared" si="4"/>
        <v>0</v>
      </c>
      <c r="H21" s="136">
        <f t="shared" si="4"/>
        <v>0</v>
      </c>
      <c r="I21" s="136">
        <f t="shared" si="4"/>
        <v>0</v>
      </c>
      <c r="J21" s="136">
        <f t="shared" si="4"/>
        <v>0</v>
      </c>
      <c r="K21" s="136">
        <f t="shared" si="4"/>
        <v>0</v>
      </c>
      <c r="L21" s="136">
        <f t="shared" si="4"/>
        <v>0</v>
      </c>
      <c r="M21" s="136">
        <f t="shared" si="4"/>
        <v>0</v>
      </c>
      <c r="N21" s="136">
        <f t="shared" si="4"/>
        <v>0</v>
      </c>
      <c r="O21" s="136">
        <f t="shared" si="4"/>
        <v>0</v>
      </c>
      <c r="P21" s="136">
        <f t="shared" si="4"/>
        <v>0</v>
      </c>
      <c r="Q21" s="136">
        <f t="shared" si="4"/>
        <v>0</v>
      </c>
      <c r="R21" s="136">
        <f t="shared" si="4"/>
        <v>0</v>
      </c>
      <c r="S21" s="136">
        <f t="shared" si="4"/>
        <v>0</v>
      </c>
      <c r="T21" s="136">
        <f t="shared" si="4"/>
        <v>0</v>
      </c>
      <c r="U21" s="136">
        <f t="shared" si="4"/>
        <v>0</v>
      </c>
      <c r="V21" s="136">
        <f t="shared" si="4"/>
        <v>0</v>
      </c>
      <c r="W21" s="136">
        <f t="shared" si="4"/>
        <v>0</v>
      </c>
      <c r="X21" s="136">
        <f t="shared" si="4"/>
        <v>0</v>
      </c>
      <c r="Y21" s="136">
        <f t="shared" si="4"/>
        <v>0</v>
      </c>
      <c r="Z21" s="136">
        <f t="shared" si="4"/>
        <v>0</v>
      </c>
      <c r="AA21" s="136">
        <f t="shared" si="4"/>
        <v>0</v>
      </c>
      <c r="AB21" s="136">
        <f t="shared" si="4"/>
        <v>0</v>
      </c>
      <c r="AC21" s="136">
        <f t="shared" si="4"/>
        <v>0</v>
      </c>
      <c r="AD21" s="136">
        <f t="shared" si="4"/>
        <v>0</v>
      </c>
      <c r="AE21" s="136">
        <f t="shared" si="4"/>
        <v>0</v>
      </c>
      <c r="AF21" s="136">
        <f t="shared" si="4"/>
        <v>0</v>
      </c>
      <c r="AG21" s="136">
        <f t="shared" si="4"/>
        <v>0</v>
      </c>
      <c r="AH21" s="136">
        <f t="shared" si="4"/>
        <v>0</v>
      </c>
      <c r="AI21" s="136">
        <f t="shared" si="4"/>
        <v>0</v>
      </c>
      <c r="AJ21" s="136">
        <f t="shared" si="4"/>
        <v>0</v>
      </c>
      <c r="AK21" s="136">
        <f t="shared" si="4"/>
        <v>0</v>
      </c>
      <c r="AL21" s="136">
        <f t="shared" si="4"/>
        <v>0</v>
      </c>
      <c r="AM21" s="136">
        <f t="shared" si="4"/>
        <v>0</v>
      </c>
      <c r="AN21" s="136">
        <f t="shared" si="4"/>
        <v>0</v>
      </c>
      <c r="AO21" s="136">
        <f t="shared" si="4"/>
        <v>0</v>
      </c>
      <c r="AP21" s="136">
        <f t="shared" si="4"/>
        <v>0</v>
      </c>
      <c r="AQ21" s="136">
        <f t="shared" si="4"/>
        <v>0</v>
      </c>
      <c r="AR21" s="136">
        <f t="shared" si="4"/>
        <v>0</v>
      </c>
      <c r="AS21" s="136">
        <f t="shared" si="4"/>
        <v>0</v>
      </c>
      <c r="AT21" s="136">
        <f t="shared" si="4"/>
        <v>0</v>
      </c>
      <c r="AU21" s="136">
        <f t="shared" si="4"/>
        <v>0</v>
      </c>
      <c r="AV21" s="136">
        <f t="shared" si="4"/>
        <v>0</v>
      </c>
      <c r="AW21" s="136">
        <f t="shared" si="4"/>
        <v>0</v>
      </c>
      <c r="AX21" s="136">
        <f t="shared" si="4"/>
        <v>0</v>
      </c>
      <c r="AY21" s="136">
        <f t="shared" si="4"/>
        <v>0</v>
      </c>
      <c r="AZ21" s="136">
        <f t="shared" si="4"/>
        <v>0</v>
      </c>
      <c r="BA21" s="51">
        <f>SUMPRODUCT(F21:AZ21,'Ocenění položek'!$C$54:$AW$54)</f>
        <v>0</v>
      </c>
      <c r="BB21" s="51">
        <f>SUMPRODUCT(F21:AZ21,'Ocenění položek'!$C$55:$AW$55)</f>
        <v>0</v>
      </c>
      <c r="CA21" s="123"/>
    </row>
    <row r="22" spans="1:79" x14ac:dyDescent="0.25">
      <c r="A22" s="6" t="s">
        <v>244</v>
      </c>
      <c r="B22" s="3">
        <v>42</v>
      </c>
      <c r="C22" s="2">
        <v>1</v>
      </c>
      <c r="D22" s="2">
        <v>0</v>
      </c>
      <c r="E22" s="3">
        <f t="shared" si="2"/>
        <v>0</v>
      </c>
      <c r="F22" s="136">
        <f t="shared" si="7"/>
        <v>0</v>
      </c>
      <c r="G22" s="136">
        <f t="shared" si="4"/>
        <v>0</v>
      </c>
      <c r="H22" s="136">
        <f t="shared" si="4"/>
        <v>0</v>
      </c>
      <c r="I22" s="136">
        <f t="shared" si="4"/>
        <v>0</v>
      </c>
      <c r="J22" s="136">
        <f t="shared" si="4"/>
        <v>0</v>
      </c>
      <c r="K22" s="136">
        <f t="shared" ref="G22:AZ31" si="8">$E22*K$3</f>
        <v>0</v>
      </c>
      <c r="L22" s="136">
        <f t="shared" si="8"/>
        <v>0</v>
      </c>
      <c r="M22" s="136">
        <f t="shared" si="8"/>
        <v>0</v>
      </c>
      <c r="N22" s="136">
        <f t="shared" si="8"/>
        <v>0</v>
      </c>
      <c r="O22" s="136">
        <f t="shared" si="8"/>
        <v>0</v>
      </c>
      <c r="P22" s="136">
        <f t="shared" si="8"/>
        <v>0</v>
      </c>
      <c r="Q22" s="136">
        <f t="shared" si="8"/>
        <v>0</v>
      </c>
      <c r="R22" s="136">
        <f t="shared" si="8"/>
        <v>0</v>
      </c>
      <c r="S22" s="136">
        <f t="shared" si="8"/>
        <v>0</v>
      </c>
      <c r="T22" s="136">
        <f t="shared" si="8"/>
        <v>0</v>
      </c>
      <c r="U22" s="136">
        <f t="shared" si="8"/>
        <v>0</v>
      </c>
      <c r="V22" s="136">
        <f t="shared" si="8"/>
        <v>0</v>
      </c>
      <c r="W22" s="136">
        <f t="shared" si="8"/>
        <v>0</v>
      </c>
      <c r="X22" s="136">
        <f t="shared" si="8"/>
        <v>0</v>
      </c>
      <c r="Y22" s="136">
        <f t="shared" si="8"/>
        <v>0</v>
      </c>
      <c r="Z22" s="136">
        <f t="shared" si="8"/>
        <v>0</v>
      </c>
      <c r="AA22" s="136">
        <f t="shared" si="8"/>
        <v>0</v>
      </c>
      <c r="AB22" s="136">
        <f t="shared" si="8"/>
        <v>0</v>
      </c>
      <c r="AC22" s="136">
        <f t="shared" si="8"/>
        <v>0</v>
      </c>
      <c r="AD22" s="136">
        <f t="shared" si="8"/>
        <v>0</v>
      </c>
      <c r="AE22" s="136">
        <f t="shared" si="8"/>
        <v>0</v>
      </c>
      <c r="AF22" s="136">
        <f t="shared" si="8"/>
        <v>0</v>
      </c>
      <c r="AG22" s="136">
        <f t="shared" si="8"/>
        <v>0</v>
      </c>
      <c r="AH22" s="136">
        <f t="shared" si="8"/>
        <v>0</v>
      </c>
      <c r="AI22" s="136">
        <f t="shared" si="8"/>
        <v>0</v>
      </c>
      <c r="AJ22" s="136">
        <f t="shared" si="8"/>
        <v>0</v>
      </c>
      <c r="AK22" s="136">
        <f t="shared" si="8"/>
        <v>0</v>
      </c>
      <c r="AL22" s="136">
        <f t="shared" si="8"/>
        <v>0</v>
      </c>
      <c r="AM22" s="136">
        <f t="shared" si="8"/>
        <v>0</v>
      </c>
      <c r="AN22" s="136">
        <f t="shared" si="8"/>
        <v>0</v>
      </c>
      <c r="AO22" s="136">
        <f t="shared" si="8"/>
        <v>0</v>
      </c>
      <c r="AP22" s="136">
        <f t="shared" si="8"/>
        <v>0</v>
      </c>
      <c r="AQ22" s="136">
        <f t="shared" si="8"/>
        <v>0</v>
      </c>
      <c r="AR22" s="136">
        <f t="shared" si="8"/>
        <v>0</v>
      </c>
      <c r="AS22" s="136">
        <f t="shared" si="8"/>
        <v>0</v>
      </c>
      <c r="AT22" s="136">
        <f t="shared" si="8"/>
        <v>0</v>
      </c>
      <c r="AU22" s="136">
        <f t="shared" si="8"/>
        <v>0</v>
      </c>
      <c r="AV22" s="136">
        <f t="shared" si="8"/>
        <v>0</v>
      </c>
      <c r="AW22" s="136">
        <f t="shared" si="8"/>
        <v>0</v>
      </c>
      <c r="AX22" s="136">
        <f t="shared" si="8"/>
        <v>0</v>
      </c>
      <c r="AY22" s="136">
        <f t="shared" si="8"/>
        <v>0</v>
      </c>
      <c r="AZ22" s="136">
        <f t="shared" si="8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245</v>
      </c>
      <c r="B23" s="3">
        <v>11</v>
      </c>
      <c r="C23" s="2">
        <v>2</v>
      </c>
      <c r="D23" s="2">
        <v>0</v>
      </c>
      <c r="E23" s="3">
        <f t="shared" si="2"/>
        <v>0</v>
      </c>
      <c r="F23" s="136">
        <f t="shared" si="7"/>
        <v>0</v>
      </c>
      <c r="G23" s="136">
        <f t="shared" si="8"/>
        <v>0</v>
      </c>
      <c r="H23" s="136">
        <f t="shared" si="8"/>
        <v>0</v>
      </c>
      <c r="I23" s="136">
        <f t="shared" si="8"/>
        <v>0</v>
      </c>
      <c r="J23" s="136">
        <f t="shared" si="8"/>
        <v>0</v>
      </c>
      <c r="K23" s="136">
        <f t="shared" si="8"/>
        <v>0</v>
      </c>
      <c r="L23" s="136">
        <f t="shared" si="8"/>
        <v>0</v>
      </c>
      <c r="M23" s="136">
        <f t="shared" si="8"/>
        <v>0</v>
      </c>
      <c r="N23" s="136">
        <f t="shared" si="8"/>
        <v>0</v>
      </c>
      <c r="O23" s="136">
        <f t="shared" si="8"/>
        <v>0</v>
      </c>
      <c r="P23" s="136">
        <f t="shared" si="8"/>
        <v>0</v>
      </c>
      <c r="Q23" s="136">
        <f t="shared" si="8"/>
        <v>0</v>
      </c>
      <c r="R23" s="136">
        <f t="shared" si="8"/>
        <v>0</v>
      </c>
      <c r="S23" s="136">
        <f t="shared" si="8"/>
        <v>0</v>
      </c>
      <c r="T23" s="136">
        <f t="shared" si="8"/>
        <v>0</v>
      </c>
      <c r="U23" s="136">
        <f t="shared" si="8"/>
        <v>0</v>
      </c>
      <c r="V23" s="136">
        <f t="shared" si="8"/>
        <v>0</v>
      </c>
      <c r="W23" s="136">
        <f t="shared" si="8"/>
        <v>0</v>
      </c>
      <c r="X23" s="136">
        <f t="shared" si="8"/>
        <v>0</v>
      </c>
      <c r="Y23" s="136">
        <f t="shared" si="8"/>
        <v>0</v>
      </c>
      <c r="Z23" s="136">
        <f t="shared" si="8"/>
        <v>0</v>
      </c>
      <c r="AA23" s="136">
        <f t="shared" si="8"/>
        <v>0</v>
      </c>
      <c r="AB23" s="136">
        <f t="shared" si="8"/>
        <v>0</v>
      </c>
      <c r="AC23" s="136">
        <f t="shared" si="8"/>
        <v>0</v>
      </c>
      <c r="AD23" s="136">
        <f t="shared" si="8"/>
        <v>0</v>
      </c>
      <c r="AE23" s="136">
        <f t="shared" si="8"/>
        <v>0</v>
      </c>
      <c r="AF23" s="136">
        <f t="shared" si="8"/>
        <v>0</v>
      </c>
      <c r="AG23" s="136">
        <f t="shared" si="8"/>
        <v>0</v>
      </c>
      <c r="AH23" s="136">
        <f t="shared" si="8"/>
        <v>0</v>
      </c>
      <c r="AI23" s="136">
        <f t="shared" si="8"/>
        <v>0</v>
      </c>
      <c r="AJ23" s="136">
        <f t="shared" si="8"/>
        <v>0</v>
      </c>
      <c r="AK23" s="136">
        <f t="shared" si="8"/>
        <v>0</v>
      </c>
      <c r="AL23" s="136">
        <f t="shared" si="8"/>
        <v>0</v>
      </c>
      <c r="AM23" s="136">
        <f t="shared" si="8"/>
        <v>0</v>
      </c>
      <c r="AN23" s="136">
        <f t="shared" si="8"/>
        <v>0</v>
      </c>
      <c r="AO23" s="136">
        <f t="shared" si="8"/>
        <v>0</v>
      </c>
      <c r="AP23" s="136">
        <f t="shared" si="8"/>
        <v>0</v>
      </c>
      <c r="AQ23" s="136">
        <f t="shared" si="8"/>
        <v>0</v>
      </c>
      <c r="AR23" s="136">
        <f t="shared" si="8"/>
        <v>0</v>
      </c>
      <c r="AS23" s="136">
        <f t="shared" si="8"/>
        <v>0</v>
      </c>
      <c r="AT23" s="136">
        <f t="shared" si="8"/>
        <v>0</v>
      </c>
      <c r="AU23" s="136">
        <f t="shared" si="8"/>
        <v>0</v>
      </c>
      <c r="AV23" s="136">
        <f t="shared" si="8"/>
        <v>0</v>
      </c>
      <c r="AW23" s="136">
        <f t="shared" si="8"/>
        <v>0</v>
      </c>
      <c r="AX23" s="136">
        <f t="shared" si="8"/>
        <v>0</v>
      </c>
      <c r="AY23" s="136">
        <f t="shared" si="8"/>
        <v>0</v>
      </c>
      <c r="AZ23" s="136">
        <f t="shared" si="8"/>
        <v>0</v>
      </c>
      <c r="BA23" s="51">
        <f>SUMPRODUCT(F23:AZ23,'Ocenění položek'!$C$54:$AW$54)</f>
        <v>0</v>
      </c>
      <c r="BB23" s="51">
        <f>SUMPRODUCT(F23:AZ23,'Ocenění položek'!$C$55:$AW$55)</f>
        <v>0</v>
      </c>
      <c r="CA23" s="123"/>
    </row>
    <row r="24" spans="1:79" x14ac:dyDescent="0.25">
      <c r="A24" s="6" t="s">
        <v>246</v>
      </c>
      <c r="B24" s="3">
        <v>21</v>
      </c>
      <c r="C24" s="2">
        <v>1</v>
      </c>
      <c r="D24" s="2">
        <v>0</v>
      </c>
      <c r="E24" s="3">
        <f t="shared" si="2"/>
        <v>0</v>
      </c>
      <c r="F24" s="136">
        <f t="shared" si="7"/>
        <v>0</v>
      </c>
      <c r="G24" s="136">
        <f t="shared" si="8"/>
        <v>0</v>
      </c>
      <c r="H24" s="136">
        <f t="shared" si="8"/>
        <v>0</v>
      </c>
      <c r="I24" s="136">
        <f t="shared" si="8"/>
        <v>0</v>
      </c>
      <c r="J24" s="136">
        <f t="shared" si="8"/>
        <v>0</v>
      </c>
      <c r="K24" s="136">
        <f t="shared" si="8"/>
        <v>0</v>
      </c>
      <c r="L24" s="136">
        <f t="shared" si="8"/>
        <v>0</v>
      </c>
      <c r="M24" s="136">
        <f t="shared" si="8"/>
        <v>0</v>
      </c>
      <c r="N24" s="136">
        <f t="shared" si="8"/>
        <v>0</v>
      </c>
      <c r="O24" s="136">
        <f t="shared" si="8"/>
        <v>0</v>
      </c>
      <c r="P24" s="136">
        <f t="shared" si="8"/>
        <v>0</v>
      </c>
      <c r="Q24" s="136">
        <f t="shared" si="8"/>
        <v>0</v>
      </c>
      <c r="R24" s="136">
        <f t="shared" si="8"/>
        <v>0</v>
      </c>
      <c r="S24" s="136">
        <f t="shared" si="8"/>
        <v>0</v>
      </c>
      <c r="T24" s="136">
        <f t="shared" si="8"/>
        <v>0</v>
      </c>
      <c r="U24" s="136">
        <f t="shared" si="8"/>
        <v>0</v>
      </c>
      <c r="V24" s="136">
        <f t="shared" si="8"/>
        <v>0</v>
      </c>
      <c r="W24" s="136">
        <f t="shared" si="8"/>
        <v>0</v>
      </c>
      <c r="X24" s="136">
        <f t="shared" si="8"/>
        <v>0</v>
      </c>
      <c r="Y24" s="136">
        <f t="shared" si="8"/>
        <v>0</v>
      </c>
      <c r="Z24" s="136">
        <f t="shared" si="8"/>
        <v>0</v>
      </c>
      <c r="AA24" s="136">
        <f t="shared" si="8"/>
        <v>0</v>
      </c>
      <c r="AB24" s="136">
        <f t="shared" si="8"/>
        <v>0</v>
      </c>
      <c r="AC24" s="136">
        <f t="shared" si="8"/>
        <v>0</v>
      </c>
      <c r="AD24" s="136">
        <f t="shared" si="8"/>
        <v>0</v>
      </c>
      <c r="AE24" s="136">
        <f t="shared" si="8"/>
        <v>0</v>
      </c>
      <c r="AF24" s="136">
        <f t="shared" si="8"/>
        <v>0</v>
      </c>
      <c r="AG24" s="136">
        <f t="shared" si="8"/>
        <v>0</v>
      </c>
      <c r="AH24" s="136">
        <f t="shared" si="8"/>
        <v>0</v>
      </c>
      <c r="AI24" s="136">
        <f t="shared" si="8"/>
        <v>0</v>
      </c>
      <c r="AJ24" s="136">
        <f t="shared" si="8"/>
        <v>0</v>
      </c>
      <c r="AK24" s="136">
        <f t="shared" si="8"/>
        <v>0</v>
      </c>
      <c r="AL24" s="136">
        <f t="shared" si="8"/>
        <v>0</v>
      </c>
      <c r="AM24" s="136">
        <f t="shared" si="8"/>
        <v>0</v>
      </c>
      <c r="AN24" s="136">
        <f t="shared" si="8"/>
        <v>0</v>
      </c>
      <c r="AO24" s="136">
        <f t="shared" si="8"/>
        <v>0</v>
      </c>
      <c r="AP24" s="136">
        <f t="shared" si="8"/>
        <v>0</v>
      </c>
      <c r="AQ24" s="136">
        <f t="shared" si="8"/>
        <v>0</v>
      </c>
      <c r="AR24" s="136">
        <f t="shared" si="8"/>
        <v>0</v>
      </c>
      <c r="AS24" s="136">
        <f t="shared" si="8"/>
        <v>0</v>
      </c>
      <c r="AT24" s="136">
        <f t="shared" si="8"/>
        <v>0</v>
      </c>
      <c r="AU24" s="136">
        <f t="shared" si="8"/>
        <v>0</v>
      </c>
      <c r="AV24" s="136">
        <f t="shared" si="8"/>
        <v>0</v>
      </c>
      <c r="AW24" s="136">
        <f t="shared" si="8"/>
        <v>0</v>
      </c>
      <c r="AX24" s="136">
        <f t="shared" si="8"/>
        <v>0</v>
      </c>
      <c r="AY24" s="136">
        <f t="shared" si="8"/>
        <v>0</v>
      </c>
      <c r="AZ24" s="136">
        <f t="shared" si="8"/>
        <v>0</v>
      </c>
      <c r="BA24" s="51">
        <f>SUMPRODUCT(F24:AZ24,'Ocenění položek'!$C$54:$AW$54)</f>
        <v>0</v>
      </c>
      <c r="BB24" s="51">
        <f>SUMPRODUCT(F24:AZ24,'Ocenění položek'!$C$55:$AW$55)</f>
        <v>0</v>
      </c>
      <c r="CA24" s="123"/>
    </row>
    <row r="25" spans="1:79" x14ac:dyDescent="0.25">
      <c r="A25" s="6" t="s">
        <v>247</v>
      </c>
      <c r="B25" s="3">
        <v>2</v>
      </c>
      <c r="C25" s="2">
        <v>3</v>
      </c>
      <c r="D25" s="2">
        <v>0</v>
      </c>
      <c r="E25" s="3">
        <f>(B25+(3*B25^0.5*2.8))*D25</f>
        <v>0</v>
      </c>
      <c r="F25" s="136">
        <f>$E25*F$4</f>
        <v>0</v>
      </c>
      <c r="G25" s="136">
        <f t="shared" ref="G25:AZ28" si="9">$E25*G$4</f>
        <v>0</v>
      </c>
      <c r="H25" s="136">
        <f t="shared" si="9"/>
        <v>0</v>
      </c>
      <c r="I25" s="136">
        <f t="shared" si="9"/>
        <v>0</v>
      </c>
      <c r="J25" s="136">
        <f t="shared" si="9"/>
        <v>0</v>
      </c>
      <c r="K25" s="136">
        <f t="shared" si="9"/>
        <v>0</v>
      </c>
      <c r="L25" s="136">
        <f t="shared" si="9"/>
        <v>0</v>
      </c>
      <c r="M25" s="136">
        <f t="shared" si="9"/>
        <v>0</v>
      </c>
      <c r="N25" s="136">
        <f t="shared" si="9"/>
        <v>0</v>
      </c>
      <c r="O25" s="136">
        <f t="shared" si="9"/>
        <v>0</v>
      </c>
      <c r="P25" s="136">
        <f t="shared" si="9"/>
        <v>0</v>
      </c>
      <c r="Q25" s="136">
        <f t="shared" si="9"/>
        <v>0</v>
      </c>
      <c r="R25" s="136">
        <f t="shared" si="9"/>
        <v>0</v>
      </c>
      <c r="S25" s="136">
        <f t="shared" si="9"/>
        <v>0</v>
      </c>
      <c r="T25" s="136">
        <f t="shared" si="9"/>
        <v>0</v>
      </c>
      <c r="U25" s="136">
        <f t="shared" si="9"/>
        <v>0</v>
      </c>
      <c r="V25" s="136">
        <f t="shared" si="9"/>
        <v>0</v>
      </c>
      <c r="W25" s="136">
        <f t="shared" si="9"/>
        <v>0</v>
      </c>
      <c r="X25" s="136">
        <f t="shared" si="9"/>
        <v>0</v>
      </c>
      <c r="Y25" s="136">
        <f t="shared" si="9"/>
        <v>0</v>
      </c>
      <c r="Z25" s="136">
        <f t="shared" si="9"/>
        <v>0</v>
      </c>
      <c r="AA25" s="136">
        <f t="shared" si="9"/>
        <v>0</v>
      </c>
      <c r="AB25" s="136">
        <f t="shared" si="9"/>
        <v>0</v>
      </c>
      <c r="AC25" s="136">
        <f t="shared" si="9"/>
        <v>0</v>
      </c>
      <c r="AD25" s="136">
        <f t="shared" si="9"/>
        <v>0</v>
      </c>
      <c r="AE25" s="136">
        <f t="shared" si="9"/>
        <v>0</v>
      </c>
      <c r="AF25" s="136">
        <f t="shared" si="9"/>
        <v>0</v>
      </c>
      <c r="AG25" s="136">
        <f t="shared" si="9"/>
        <v>0</v>
      </c>
      <c r="AH25" s="136">
        <f t="shared" si="9"/>
        <v>0</v>
      </c>
      <c r="AI25" s="136">
        <f t="shared" si="9"/>
        <v>0</v>
      </c>
      <c r="AJ25" s="136">
        <f t="shared" si="9"/>
        <v>0</v>
      </c>
      <c r="AK25" s="136">
        <f t="shared" si="9"/>
        <v>0</v>
      </c>
      <c r="AL25" s="136">
        <f t="shared" si="9"/>
        <v>0</v>
      </c>
      <c r="AM25" s="136">
        <f t="shared" si="9"/>
        <v>0</v>
      </c>
      <c r="AN25" s="136">
        <f t="shared" si="9"/>
        <v>0</v>
      </c>
      <c r="AO25" s="136">
        <f t="shared" si="9"/>
        <v>0</v>
      </c>
      <c r="AP25" s="136">
        <f t="shared" si="9"/>
        <v>0</v>
      </c>
      <c r="AQ25" s="136">
        <f t="shared" si="9"/>
        <v>0</v>
      </c>
      <c r="AR25" s="136">
        <f t="shared" si="9"/>
        <v>0</v>
      </c>
      <c r="AS25" s="136">
        <f t="shared" si="9"/>
        <v>0</v>
      </c>
      <c r="AT25" s="136">
        <f t="shared" si="9"/>
        <v>0</v>
      </c>
      <c r="AU25" s="136">
        <f t="shared" si="9"/>
        <v>0</v>
      </c>
      <c r="AV25" s="136">
        <f t="shared" si="9"/>
        <v>0</v>
      </c>
      <c r="AW25" s="136">
        <f t="shared" si="9"/>
        <v>0</v>
      </c>
      <c r="AX25" s="136">
        <f t="shared" si="9"/>
        <v>0</v>
      </c>
      <c r="AY25" s="136">
        <f t="shared" si="9"/>
        <v>0</v>
      </c>
      <c r="AZ25" s="136">
        <f t="shared" si="9"/>
        <v>0</v>
      </c>
      <c r="BA25" s="51">
        <f>SUMPRODUCT(F25:AZ25,'Ocenění položek'!$C$54:$AW$54)</f>
        <v>0</v>
      </c>
      <c r="BB25" s="51">
        <f>SUMPRODUCT(F25:AZ25,'Ocenění položek'!$C$55:$AW$55)</f>
        <v>0</v>
      </c>
      <c r="CA25" s="123"/>
    </row>
    <row r="26" spans="1:79" x14ac:dyDescent="0.25">
      <c r="A26" s="6" t="s">
        <v>248</v>
      </c>
      <c r="B26" s="3">
        <v>2</v>
      </c>
      <c r="C26" s="2">
        <v>2</v>
      </c>
      <c r="D26" s="2">
        <v>0</v>
      </c>
      <c r="E26" s="3">
        <f t="shared" ref="E26:E28" si="10">(B26+(3*B26^0.5*2.8))*D26</f>
        <v>0</v>
      </c>
      <c r="F26" s="136">
        <f t="shared" ref="F26:U28" si="11">$E26*F$4</f>
        <v>0</v>
      </c>
      <c r="G26" s="136">
        <f t="shared" si="11"/>
        <v>0</v>
      </c>
      <c r="H26" s="136">
        <f t="shared" si="11"/>
        <v>0</v>
      </c>
      <c r="I26" s="136">
        <f t="shared" si="11"/>
        <v>0</v>
      </c>
      <c r="J26" s="136">
        <f t="shared" si="11"/>
        <v>0</v>
      </c>
      <c r="K26" s="136">
        <f t="shared" si="11"/>
        <v>0</v>
      </c>
      <c r="L26" s="136">
        <f t="shared" si="11"/>
        <v>0</v>
      </c>
      <c r="M26" s="136">
        <f t="shared" si="11"/>
        <v>0</v>
      </c>
      <c r="N26" s="136">
        <f t="shared" si="11"/>
        <v>0</v>
      </c>
      <c r="O26" s="136">
        <f t="shared" si="11"/>
        <v>0</v>
      </c>
      <c r="P26" s="136">
        <f t="shared" si="11"/>
        <v>0</v>
      </c>
      <c r="Q26" s="136">
        <f t="shared" si="11"/>
        <v>0</v>
      </c>
      <c r="R26" s="136">
        <f t="shared" si="11"/>
        <v>0</v>
      </c>
      <c r="S26" s="136">
        <f t="shared" si="11"/>
        <v>0</v>
      </c>
      <c r="T26" s="136">
        <f t="shared" si="11"/>
        <v>0</v>
      </c>
      <c r="U26" s="136">
        <f t="shared" si="11"/>
        <v>0</v>
      </c>
      <c r="V26" s="136">
        <f t="shared" si="9"/>
        <v>0</v>
      </c>
      <c r="W26" s="136">
        <f t="shared" si="9"/>
        <v>0</v>
      </c>
      <c r="X26" s="136">
        <f t="shared" si="9"/>
        <v>0</v>
      </c>
      <c r="Y26" s="136">
        <f t="shared" si="9"/>
        <v>0</v>
      </c>
      <c r="Z26" s="136">
        <f t="shared" si="9"/>
        <v>0</v>
      </c>
      <c r="AA26" s="136">
        <f t="shared" si="9"/>
        <v>0</v>
      </c>
      <c r="AB26" s="136">
        <f t="shared" si="9"/>
        <v>0</v>
      </c>
      <c r="AC26" s="136">
        <f t="shared" si="9"/>
        <v>0</v>
      </c>
      <c r="AD26" s="136">
        <f t="shared" si="9"/>
        <v>0</v>
      </c>
      <c r="AE26" s="136">
        <f t="shared" si="9"/>
        <v>0</v>
      </c>
      <c r="AF26" s="136">
        <f t="shared" si="9"/>
        <v>0</v>
      </c>
      <c r="AG26" s="136">
        <f t="shared" si="9"/>
        <v>0</v>
      </c>
      <c r="AH26" s="136">
        <f t="shared" si="9"/>
        <v>0</v>
      </c>
      <c r="AI26" s="136">
        <f t="shared" si="9"/>
        <v>0</v>
      </c>
      <c r="AJ26" s="136">
        <f t="shared" si="9"/>
        <v>0</v>
      </c>
      <c r="AK26" s="136">
        <f t="shared" si="9"/>
        <v>0</v>
      </c>
      <c r="AL26" s="136">
        <f t="shared" si="9"/>
        <v>0</v>
      </c>
      <c r="AM26" s="136">
        <f t="shared" si="9"/>
        <v>0</v>
      </c>
      <c r="AN26" s="136">
        <f t="shared" si="9"/>
        <v>0</v>
      </c>
      <c r="AO26" s="136">
        <f t="shared" si="9"/>
        <v>0</v>
      </c>
      <c r="AP26" s="136">
        <f t="shared" si="9"/>
        <v>0</v>
      </c>
      <c r="AQ26" s="136">
        <f t="shared" si="9"/>
        <v>0</v>
      </c>
      <c r="AR26" s="136">
        <f t="shared" si="9"/>
        <v>0</v>
      </c>
      <c r="AS26" s="136">
        <f t="shared" si="9"/>
        <v>0</v>
      </c>
      <c r="AT26" s="136">
        <f t="shared" si="9"/>
        <v>0</v>
      </c>
      <c r="AU26" s="136">
        <f t="shared" si="9"/>
        <v>0</v>
      </c>
      <c r="AV26" s="136">
        <f t="shared" si="9"/>
        <v>0</v>
      </c>
      <c r="AW26" s="136">
        <f t="shared" si="9"/>
        <v>0</v>
      </c>
      <c r="AX26" s="136">
        <f t="shared" si="9"/>
        <v>0</v>
      </c>
      <c r="AY26" s="136">
        <f t="shared" si="9"/>
        <v>0</v>
      </c>
      <c r="AZ26" s="136">
        <f t="shared" si="9"/>
        <v>0</v>
      </c>
      <c r="BA26" s="51">
        <f>SUMPRODUCT(F26:AZ26,'Ocenění položek'!$C$54:$AW$54)</f>
        <v>0</v>
      </c>
      <c r="BB26" s="51">
        <f>SUMPRODUCT(F26:AZ26,'Ocenění položek'!$C$55:$AW$55)</f>
        <v>0</v>
      </c>
      <c r="CA26" s="123"/>
    </row>
    <row r="27" spans="1:79" x14ac:dyDescent="0.25">
      <c r="A27" s="6" t="s">
        <v>249</v>
      </c>
      <c r="B27" s="3">
        <v>2</v>
      </c>
      <c r="C27" s="2">
        <v>5</v>
      </c>
      <c r="D27" s="2">
        <v>0</v>
      </c>
      <c r="E27" s="3">
        <f t="shared" si="10"/>
        <v>0</v>
      </c>
      <c r="F27" s="136">
        <f t="shared" si="11"/>
        <v>0</v>
      </c>
      <c r="G27" s="136">
        <f t="shared" si="9"/>
        <v>0</v>
      </c>
      <c r="H27" s="136">
        <f t="shared" si="9"/>
        <v>0</v>
      </c>
      <c r="I27" s="136">
        <f t="shared" si="9"/>
        <v>0</v>
      </c>
      <c r="J27" s="136">
        <f t="shared" si="9"/>
        <v>0</v>
      </c>
      <c r="K27" s="136">
        <f t="shared" si="9"/>
        <v>0</v>
      </c>
      <c r="L27" s="136">
        <f t="shared" si="9"/>
        <v>0</v>
      </c>
      <c r="M27" s="136">
        <f t="shared" si="9"/>
        <v>0</v>
      </c>
      <c r="N27" s="136">
        <f t="shared" si="9"/>
        <v>0</v>
      </c>
      <c r="O27" s="136">
        <f t="shared" si="9"/>
        <v>0</v>
      </c>
      <c r="P27" s="136">
        <f t="shared" si="9"/>
        <v>0</v>
      </c>
      <c r="Q27" s="136">
        <f t="shared" si="9"/>
        <v>0</v>
      </c>
      <c r="R27" s="136">
        <f t="shared" si="9"/>
        <v>0</v>
      </c>
      <c r="S27" s="136">
        <f t="shared" si="9"/>
        <v>0</v>
      </c>
      <c r="T27" s="136">
        <f t="shared" si="9"/>
        <v>0</v>
      </c>
      <c r="U27" s="136">
        <f t="shared" si="9"/>
        <v>0</v>
      </c>
      <c r="V27" s="136">
        <f t="shared" si="9"/>
        <v>0</v>
      </c>
      <c r="W27" s="136">
        <f t="shared" si="9"/>
        <v>0</v>
      </c>
      <c r="X27" s="136">
        <f t="shared" si="9"/>
        <v>0</v>
      </c>
      <c r="Y27" s="136">
        <f t="shared" si="9"/>
        <v>0</v>
      </c>
      <c r="Z27" s="136">
        <f t="shared" si="9"/>
        <v>0</v>
      </c>
      <c r="AA27" s="136">
        <f t="shared" si="9"/>
        <v>0</v>
      </c>
      <c r="AB27" s="136">
        <f t="shared" si="9"/>
        <v>0</v>
      </c>
      <c r="AC27" s="136">
        <f t="shared" si="9"/>
        <v>0</v>
      </c>
      <c r="AD27" s="136">
        <f t="shared" si="9"/>
        <v>0</v>
      </c>
      <c r="AE27" s="136">
        <f t="shared" si="9"/>
        <v>0</v>
      </c>
      <c r="AF27" s="136">
        <f t="shared" si="9"/>
        <v>0</v>
      </c>
      <c r="AG27" s="136">
        <f t="shared" si="9"/>
        <v>0</v>
      </c>
      <c r="AH27" s="136">
        <f t="shared" si="9"/>
        <v>0</v>
      </c>
      <c r="AI27" s="136">
        <f t="shared" si="9"/>
        <v>0</v>
      </c>
      <c r="AJ27" s="136">
        <f t="shared" si="9"/>
        <v>0</v>
      </c>
      <c r="AK27" s="136">
        <f t="shared" si="9"/>
        <v>0</v>
      </c>
      <c r="AL27" s="136">
        <f t="shared" si="9"/>
        <v>0</v>
      </c>
      <c r="AM27" s="136">
        <f t="shared" si="9"/>
        <v>0</v>
      </c>
      <c r="AN27" s="136">
        <f t="shared" si="9"/>
        <v>0</v>
      </c>
      <c r="AO27" s="136">
        <f t="shared" si="9"/>
        <v>0</v>
      </c>
      <c r="AP27" s="136">
        <f t="shared" si="9"/>
        <v>0</v>
      </c>
      <c r="AQ27" s="136">
        <f t="shared" si="9"/>
        <v>0</v>
      </c>
      <c r="AR27" s="136">
        <f t="shared" si="9"/>
        <v>0</v>
      </c>
      <c r="AS27" s="136">
        <f t="shared" si="9"/>
        <v>0</v>
      </c>
      <c r="AT27" s="136">
        <f t="shared" si="9"/>
        <v>0</v>
      </c>
      <c r="AU27" s="136">
        <f t="shared" si="9"/>
        <v>0</v>
      </c>
      <c r="AV27" s="136">
        <f t="shared" si="9"/>
        <v>0</v>
      </c>
      <c r="AW27" s="136">
        <f t="shared" si="9"/>
        <v>0</v>
      </c>
      <c r="AX27" s="136">
        <f t="shared" si="9"/>
        <v>0</v>
      </c>
      <c r="AY27" s="136">
        <f t="shared" si="9"/>
        <v>0</v>
      </c>
      <c r="AZ27" s="136">
        <f t="shared" si="9"/>
        <v>0</v>
      </c>
      <c r="BA27" s="51">
        <f>SUMPRODUCT(F27:AZ27,'Ocenění položek'!$C$54:$AW$54)</f>
        <v>0</v>
      </c>
      <c r="BB27" s="51">
        <f>SUMPRODUCT(F27:AZ27,'Ocenění položek'!$C$55:$AW$55)</f>
        <v>0</v>
      </c>
      <c r="CA27" s="123"/>
    </row>
    <row r="28" spans="1:79" x14ac:dyDescent="0.25">
      <c r="A28" s="6" t="s">
        <v>250</v>
      </c>
      <c r="B28" s="3">
        <v>2</v>
      </c>
      <c r="C28" s="2">
        <v>3</v>
      </c>
      <c r="D28" s="2">
        <v>0</v>
      </c>
      <c r="E28" s="3">
        <f t="shared" si="10"/>
        <v>0</v>
      </c>
      <c r="F28" s="136">
        <f t="shared" si="11"/>
        <v>0</v>
      </c>
      <c r="G28" s="136">
        <f t="shared" si="9"/>
        <v>0</v>
      </c>
      <c r="H28" s="136">
        <f t="shared" si="9"/>
        <v>0</v>
      </c>
      <c r="I28" s="136">
        <f t="shared" si="9"/>
        <v>0</v>
      </c>
      <c r="J28" s="136">
        <f t="shared" si="9"/>
        <v>0</v>
      </c>
      <c r="K28" s="136">
        <f t="shared" si="9"/>
        <v>0</v>
      </c>
      <c r="L28" s="136">
        <f t="shared" si="9"/>
        <v>0</v>
      </c>
      <c r="M28" s="136">
        <f t="shared" si="9"/>
        <v>0</v>
      </c>
      <c r="N28" s="136">
        <f t="shared" si="9"/>
        <v>0</v>
      </c>
      <c r="O28" s="136">
        <f t="shared" si="9"/>
        <v>0</v>
      </c>
      <c r="P28" s="136">
        <f t="shared" si="9"/>
        <v>0</v>
      </c>
      <c r="Q28" s="136">
        <f t="shared" si="9"/>
        <v>0</v>
      </c>
      <c r="R28" s="136">
        <f t="shared" si="9"/>
        <v>0</v>
      </c>
      <c r="S28" s="136">
        <f t="shared" si="9"/>
        <v>0</v>
      </c>
      <c r="T28" s="136">
        <f t="shared" si="9"/>
        <v>0</v>
      </c>
      <c r="U28" s="136">
        <f t="shared" si="9"/>
        <v>0</v>
      </c>
      <c r="V28" s="136">
        <f t="shared" si="9"/>
        <v>0</v>
      </c>
      <c r="W28" s="136">
        <f t="shared" si="9"/>
        <v>0</v>
      </c>
      <c r="X28" s="136">
        <f t="shared" si="9"/>
        <v>0</v>
      </c>
      <c r="Y28" s="136">
        <f t="shared" si="9"/>
        <v>0</v>
      </c>
      <c r="Z28" s="136">
        <f t="shared" si="9"/>
        <v>0</v>
      </c>
      <c r="AA28" s="136">
        <f t="shared" si="9"/>
        <v>0</v>
      </c>
      <c r="AB28" s="136">
        <f t="shared" si="9"/>
        <v>0</v>
      </c>
      <c r="AC28" s="136">
        <f t="shared" si="9"/>
        <v>0</v>
      </c>
      <c r="AD28" s="136">
        <f t="shared" si="9"/>
        <v>0</v>
      </c>
      <c r="AE28" s="136">
        <f t="shared" si="9"/>
        <v>0</v>
      </c>
      <c r="AF28" s="136">
        <f t="shared" si="9"/>
        <v>0</v>
      </c>
      <c r="AG28" s="136">
        <f t="shared" si="9"/>
        <v>0</v>
      </c>
      <c r="AH28" s="136">
        <f t="shared" si="9"/>
        <v>0</v>
      </c>
      <c r="AI28" s="136">
        <f t="shared" si="9"/>
        <v>0</v>
      </c>
      <c r="AJ28" s="136">
        <f t="shared" si="9"/>
        <v>0</v>
      </c>
      <c r="AK28" s="136">
        <f t="shared" si="9"/>
        <v>0</v>
      </c>
      <c r="AL28" s="136">
        <f t="shared" si="9"/>
        <v>0</v>
      </c>
      <c r="AM28" s="136">
        <f t="shared" si="9"/>
        <v>0</v>
      </c>
      <c r="AN28" s="136">
        <f t="shared" si="9"/>
        <v>0</v>
      </c>
      <c r="AO28" s="136">
        <f t="shared" si="9"/>
        <v>0</v>
      </c>
      <c r="AP28" s="136">
        <f t="shared" si="9"/>
        <v>0</v>
      </c>
      <c r="AQ28" s="136">
        <f t="shared" si="9"/>
        <v>0</v>
      </c>
      <c r="AR28" s="136">
        <f t="shared" si="9"/>
        <v>0</v>
      </c>
      <c r="AS28" s="136">
        <f t="shared" si="9"/>
        <v>0</v>
      </c>
      <c r="AT28" s="136">
        <f t="shared" si="9"/>
        <v>0</v>
      </c>
      <c r="AU28" s="136">
        <f t="shared" si="9"/>
        <v>0</v>
      </c>
      <c r="AV28" s="136">
        <f t="shared" si="9"/>
        <v>0</v>
      </c>
      <c r="AW28" s="136">
        <f t="shared" si="9"/>
        <v>0</v>
      </c>
      <c r="AX28" s="136">
        <f t="shared" si="9"/>
        <v>0</v>
      </c>
      <c r="AY28" s="136">
        <f t="shared" si="9"/>
        <v>0</v>
      </c>
      <c r="AZ28" s="136">
        <f t="shared" si="9"/>
        <v>0</v>
      </c>
      <c r="BA28" s="51">
        <f>SUMPRODUCT(F28:AZ28,'Ocenění položek'!$C$54:$AW$54)</f>
        <v>0</v>
      </c>
      <c r="BB28" s="51">
        <f>SUMPRODUCT(F28:AZ28,'Ocenění položek'!$C$55:$AW$55)</f>
        <v>0</v>
      </c>
      <c r="CA28" s="123"/>
    </row>
    <row r="29" spans="1:79" x14ac:dyDescent="0.25">
      <c r="A29" s="6" t="s">
        <v>251</v>
      </c>
      <c r="B29" s="3">
        <v>21</v>
      </c>
      <c r="C29" s="2">
        <v>1</v>
      </c>
      <c r="D29" s="2">
        <v>0</v>
      </c>
      <c r="E29" s="3">
        <f t="shared" si="2"/>
        <v>0</v>
      </c>
      <c r="F29" s="136">
        <f t="shared" si="7"/>
        <v>0</v>
      </c>
      <c r="G29" s="136">
        <f t="shared" si="8"/>
        <v>0</v>
      </c>
      <c r="H29" s="136">
        <f t="shared" si="8"/>
        <v>0</v>
      </c>
      <c r="I29" s="136">
        <f t="shared" si="8"/>
        <v>0</v>
      </c>
      <c r="J29" s="136">
        <f t="shared" si="8"/>
        <v>0</v>
      </c>
      <c r="K29" s="136">
        <f t="shared" si="8"/>
        <v>0</v>
      </c>
      <c r="L29" s="136">
        <f t="shared" si="8"/>
        <v>0</v>
      </c>
      <c r="M29" s="136">
        <f t="shared" si="8"/>
        <v>0</v>
      </c>
      <c r="N29" s="136">
        <f t="shared" si="8"/>
        <v>0</v>
      </c>
      <c r="O29" s="136">
        <f t="shared" si="8"/>
        <v>0</v>
      </c>
      <c r="P29" s="136">
        <f t="shared" si="8"/>
        <v>0</v>
      </c>
      <c r="Q29" s="136">
        <f t="shared" si="8"/>
        <v>0</v>
      </c>
      <c r="R29" s="136">
        <f t="shared" si="8"/>
        <v>0</v>
      </c>
      <c r="S29" s="136">
        <f t="shared" si="8"/>
        <v>0</v>
      </c>
      <c r="T29" s="136">
        <f t="shared" si="8"/>
        <v>0</v>
      </c>
      <c r="U29" s="136">
        <f t="shared" si="8"/>
        <v>0</v>
      </c>
      <c r="V29" s="136">
        <f t="shared" si="8"/>
        <v>0</v>
      </c>
      <c r="W29" s="136">
        <f t="shared" si="8"/>
        <v>0</v>
      </c>
      <c r="X29" s="136">
        <f t="shared" si="8"/>
        <v>0</v>
      </c>
      <c r="Y29" s="136">
        <f t="shared" si="8"/>
        <v>0</v>
      </c>
      <c r="Z29" s="136">
        <f t="shared" si="8"/>
        <v>0</v>
      </c>
      <c r="AA29" s="136">
        <f t="shared" si="8"/>
        <v>0</v>
      </c>
      <c r="AB29" s="136">
        <f t="shared" si="8"/>
        <v>0</v>
      </c>
      <c r="AC29" s="136">
        <f t="shared" si="8"/>
        <v>0</v>
      </c>
      <c r="AD29" s="136">
        <f t="shared" si="8"/>
        <v>0</v>
      </c>
      <c r="AE29" s="136">
        <f t="shared" si="8"/>
        <v>0</v>
      </c>
      <c r="AF29" s="136">
        <f t="shared" si="8"/>
        <v>0</v>
      </c>
      <c r="AG29" s="136">
        <f t="shared" si="8"/>
        <v>0</v>
      </c>
      <c r="AH29" s="136">
        <f t="shared" si="8"/>
        <v>0</v>
      </c>
      <c r="AI29" s="136">
        <f t="shared" si="8"/>
        <v>0</v>
      </c>
      <c r="AJ29" s="136">
        <f t="shared" si="8"/>
        <v>0</v>
      </c>
      <c r="AK29" s="136">
        <f t="shared" si="8"/>
        <v>0</v>
      </c>
      <c r="AL29" s="136">
        <f t="shared" si="8"/>
        <v>0</v>
      </c>
      <c r="AM29" s="136">
        <f t="shared" si="8"/>
        <v>0</v>
      </c>
      <c r="AN29" s="136">
        <f t="shared" si="8"/>
        <v>0</v>
      </c>
      <c r="AO29" s="136">
        <f t="shared" si="8"/>
        <v>0</v>
      </c>
      <c r="AP29" s="136">
        <f t="shared" si="8"/>
        <v>0</v>
      </c>
      <c r="AQ29" s="136">
        <f t="shared" si="8"/>
        <v>0</v>
      </c>
      <c r="AR29" s="136">
        <f t="shared" si="8"/>
        <v>0</v>
      </c>
      <c r="AS29" s="136">
        <f t="shared" si="8"/>
        <v>0</v>
      </c>
      <c r="AT29" s="136">
        <f t="shared" si="8"/>
        <v>0</v>
      </c>
      <c r="AU29" s="136">
        <f t="shared" si="8"/>
        <v>0</v>
      </c>
      <c r="AV29" s="136">
        <f t="shared" si="8"/>
        <v>0</v>
      </c>
      <c r="AW29" s="136">
        <f t="shared" si="8"/>
        <v>0</v>
      </c>
      <c r="AX29" s="136">
        <f t="shared" si="8"/>
        <v>0</v>
      </c>
      <c r="AY29" s="136">
        <f t="shared" si="8"/>
        <v>0</v>
      </c>
      <c r="AZ29" s="136">
        <f t="shared" si="8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x14ac:dyDescent="0.25">
      <c r="A30" s="6" t="s">
        <v>252</v>
      </c>
      <c r="B30" s="3">
        <v>21</v>
      </c>
      <c r="C30" s="2">
        <v>1</v>
      </c>
      <c r="D30" s="2">
        <v>0</v>
      </c>
      <c r="E30" s="3">
        <f t="shared" si="2"/>
        <v>0</v>
      </c>
      <c r="F30" s="136">
        <f t="shared" si="7"/>
        <v>0</v>
      </c>
      <c r="G30" s="136">
        <f t="shared" si="8"/>
        <v>0</v>
      </c>
      <c r="H30" s="136">
        <f t="shared" si="8"/>
        <v>0</v>
      </c>
      <c r="I30" s="136">
        <f t="shared" si="8"/>
        <v>0</v>
      </c>
      <c r="J30" s="136">
        <f t="shared" si="8"/>
        <v>0</v>
      </c>
      <c r="K30" s="136">
        <f t="shared" si="8"/>
        <v>0</v>
      </c>
      <c r="L30" s="136">
        <f t="shared" si="8"/>
        <v>0</v>
      </c>
      <c r="M30" s="136">
        <f t="shared" si="8"/>
        <v>0</v>
      </c>
      <c r="N30" s="136">
        <f t="shared" si="8"/>
        <v>0</v>
      </c>
      <c r="O30" s="136">
        <f t="shared" si="8"/>
        <v>0</v>
      </c>
      <c r="P30" s="136">
        <f t="shared" si="8"/>
        <v>0</v>
      </c>
      <c r="Q30" s="136">
        <f t="shared" si="8"/>
        <v>0</v>
      </c>
      <c r="R30" s="136">
        <f t="shared" si="8"/>
        <v>0</v>
      </c>
      <c r="S30" s="136">
        <f t="shared" si="8"/>
        <v>0</v>
      </c>
      <c r="T30" s="136">
        <f t="shared" si="8"/>
        <v>0</v>
      </c>
      <c r="U30" s="136">
        <f t="shared" si="8"/>
        <v>0</v>
      </c>
      <c r="V30" s="136">
        <f t="shared" si="8"/>
        <v>0</v>
      </c>
      <c r="W30" s="136">
        <f t="shared" si="8"/>
        <v>0</v>
      </c>
      <c r="X30" s="136">
        <f t="shared" si="8"/>
        <v>0</v>
      </c>
      <c r="Y30" s="136">
        <f t="shared" si="8"/>
        <v>0</v>
      </c>
      <c r="Z30" s="136">
        <f t="shared" si="8"/>
        <v>0</v>
      </c>
      <c r="AA30" s="136">
        <f t="shared" si="8"/>
        <v>0</v>
      </c>
      <c r="AB30" s="136">
        <f t="shared" si="8"/>
        <v>0</v>
      </c>
      <c r="AC30" s="136">
        <f t="shared" si="8"/>
        <v>0</v>
      </c>
      <c r="AD30" s="136">
        <f t="shared" si="8"/>
        <v>0</v>
      </c>
      <c r="AE30" s="136">
        <f t="shared" si="8"/>
        <v>0</v>
      </c>
      <c r="AF30" s="136">
        <f t="shared" si="8"/>
        <v>0</v>
      </c>
      <c r="AG30" s="136">
        <f t="shared" si="8"/>
        <v>0</v>
      </c>
      <c r="AH30" s="136">
        <f t="shared" si="8"/>
        <v>0</v>
      </c>
      <c r="AI30" s="136">
        <f t="shared" si="8"/>
        <v>0</v>
      </c>
      <c r="AJ30" s="136">
        <f t="shared" si="8"/>
        <v>0</v>
      </c>
      <c r="AK30" s="136">
        <f t="shared" si="8"/>
        <v>0</v>
      </c>
      <c r="AL30" s="136">
        <f t="shared" si="8"/>
        <v>0</v>
      </c>
      <c r="AM30" s="136">
        <f t="shared" si="8"/>
        <v>0</v>
      </c>
      <c r="AN30" s="136">
        <f t="shared" si="8"/>
        <v>0</v>
      </c>
      <c r="AO30" s="136">
        <f t="shared" si="8"/>
        <v>0</v>
      </c>
      <c r="AP30" s="136">
        <f t="shared" si="8"/>
        <v>0</v>
      </c>
      <c r="AQ30" s="136">
        <f t="shared" si="8"/>
        <v>0</v>
      </c>
      <c r="AR30" s="136">
        <f t="shared" si="8"/>
        <v>0</v>
      </c>
      <c r="AS30" s="136">
        <f t="shared" si="8"/>
        <v>0</v>
      </c>
      <c r="AT30" s="136">
        <f t="shared" si="8"/>
        <v>0</v>
      </c>
      <c r="AU30" s="136">
        <f t="shared" si="8"/>
        <v>0</v>
      </c>
      <c r="AV30" s="136">
        <f t="shared" si="8"/>
        <v>0</v>
      </c>
      <c r="AW30" s="136">
        <f t="shared" si="8"/>
        <v>0</v>
      </c>
      <c r="AX30" s="136">
        <f t="shared" si="8"/>
        <v>0</v>
      </c>
      <c r="AY30" s="136">
        <f t="shared" si="8"/>
        <v>0</v>
      </c>
      <c r="AZ30" s="136">
        <f t="shared" si="8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x14ac:dyDescent="0.25">
      <c r="A31" s="6" t="s">
        <v>253</v>
      </c>
      <c r="B31" s="3">
        <v>42</v>
      </c>
      <c r="C31" s="2">
        <v>1</v>
      </c>
      <c r="D31" s="2">
        <v>0</v>
      </c>
      <c r="E31" s="3">
        <f t="shared" si="2"/>
        <v>0</v>
      </c>
      <c r="F31" s="136">
        <f t="shared" si="7"/>
        <v>0</v>
      </c>
      <c r="G31" s="136">
        <f t="shared" si="8"/>
        <v>0</v>
      </c>
      <c r="H31" s="136">
        <f t="shared" si="8"/>
        <v>0</v>
      </c>
      <c r="I31" s="136">
        <f t="shared" si="8"/>
        <v>0</v>
      </c>
      <c r="J31" s="136">
        <f t="shared" si="8"/>
        <v>0</v>
      </c>
      <c r="K31" s="136">
        <f t="shared" si="8"/>
        <v>0</v>
      </c>
      <c r="L31" s="136">
        <f t="shared" si="8"/>
        <v>0</v>
      </c>
      <c r="M31" s="136">
        <f t="shared" si="8"/>
        <v>0</v>
      </c>
      <c r="N31" s="136">
        <f t="shared" si="8"/>
        <v>0</v>
      </c>
      <c r="O31" s="136">
        <f t="shared" si="8"/>
        <v>0</v>
      </c>
      <c r="P31" s="136">
        <f t="shared" si="8"/>
        <v>0</v>
      </c>
      <c r="Q31" s="136">
        <f t="shared" si="8"/>
        <v>0</v>
      </c>
      <c r="R31" s="136">
        <f t="shared" si="8"/>
        <v>0</v>
      </c>
      <c r="S31" s="136">
        <f t="shared" si="8"/>
        <v>0</v>
      </c>
      <c r="T31" s="136">
        <f t="shared" si="8"/>
        <v>0</v>
      </c>
      <c r="U31" s="136">
        <f t="shared" si="8"/>
        <v>0</v>
      </c>
      <c r="V31" s="136">
        <f t="shared" si="8"/>
        <v>0</v>
      </c>
      <c r="W31" s="136">
        <f t="shared" si="8"/>
        <v>0</v>
      </c>
      <c r="X31" s="136">
        <f t="shared" si="8"/>
        <v>0</v>
      </c>
      <c r="Y31" s="136">
        <f t="shared" si="8"/>
        <v>0</v>
      </c>
      <c r="Z31" s="136">
        <f t="shared" si="8"/>
        <v>0</v>
      </c>
      <c r="AA31" s="136">
        <f t="shared" si="8"/>
        <v>0</v>
      </c>
      <c r="AB31" s="136">
        <f t="shared" si="8"/>
        <v>0</v>
      </c>
      <c r="AC31" s="136">
        <f t="shared" si="8"/>
        <v>0</v>
      </c>
      <c r="AD31" s="136">
        <f t="shared" si="8"/>
        <v>0</v>
      </c>
      <c r="AE31" s="136">
        <f t="shared" si="8"/>
        <v>0</v>
      </c>
      <c r="AF31" s="136">
        <f t="shared" si="8"/>
        <v>0</v>
      </c>
      <c r="AG31" s="136">
        <f t="shared" si="8"/>
        <v>0</v>
      </c>
      <c r="AH31" s="136">
        <f t="shared" si="8"/>
        <v>0</v>
      </c>
      <c r="AI31" s="136">
        <f t="shared" si="8"/>
        <v>0</v>
      </c>
      <c r="AJ31" s="136">
        <f t="shared" ref="G31:AZ37" si="12">$E31*AJ$3</f>
        <v>0</v>
      </c>
      <c r="AK31" s="136">
        <f t="shared" si="12"/>
        <v>0</v>
      </c>
      <c r="AL31" s="136">
        <f t="shared" si="12"/>
        <v>0</v>
      </c>
      <c r="AM31" s="136">
        <f t="shared" si="12"/>
        <v>0</v>
      </c>
      <c r="AN31" s="136">
        <f t="shared" si="12"/>
        <v>0</v>
      </c>
      <c r="AO31" s="136">
        <f t="shared" si="12"/>
        <v>0</v>
      </c>
      <c r="AP31" s="136">
        <f t="shared" si="12"/>
        <v>0</v>
      </c>
      <c r="AQ31" s="136">
        <f t="shared" si="12"/>
        <v>0</v>
      </c>
      <c r="AR31" s="136">
        <f t="shared" si="12"/>
        <v>0</v>
      </c>
      <c r="AS31" s="136">
        <f t="shared" si="12"/>
        <v>0</v>
      </c>
      <c r="AT31" s="136">
        <f t="shared" si="12"/>
        <v>0</v>
      </c>
      <c r="AU31" s="136">
        <f t="shared" si="12"/>
        <v>0</v>
      </c>
      <c r="AV31" s="136">
        <f t="shared" si="12"/>
        <v>0</v>
      </c>
      <c r="AW31" s="136">
        <f t="shared" si="12"/>
        <v>0</v>
      </c>
      <c r="AX31" s="136">
        <f t="shared" si="12"/>
        <v>0</v>
      </c>
      <c r="AY31" s="136">
        <f t="shared" si="12"/>
        <v>0</v>
      </c>
      <c r="AZ31" s="136">
        <f t="shared" si="12"/>
        <v>0</v>
      </c>
      <c r="BA31" s="51">
        <f>SUMPRODUCT(F31:AZ31,'Ocenění položek'!$C$54:$AW$54)</f>
        <v>0</v>
      </c>
      <c r="BB31" s="51">
        <f>SUMPRODUCT(F31:AZ31,'Ocenění položek'!$C$55:$AW$55)</f>
        <v>0</v>
      </c>
      <c r="CA31" s="123"/>
    </row>
    <row r="32" spans="1:79" x14ac:dyDescent="0.25">
      <c r="A32" s="6" t="s">
        <v>254</v>
      </c>
      <c r="B32" s="3">
        <v>42</v>
      </c>
      <c r="C32" s="2">
        <v>1</v>
      </c>
      <c r="D32" s="2">
        <v>0</v>
      </c>
      <c r="E32" s="3">
        <f t="shared" si="2"/>
        <v>0</v>
      </c>
      <c r="F32" s="136">
        <f t="shared" si="7"/>
        <v>0</v>
      </c>
      <c r="G32" s="136">
        <f t="shared" si="12"/>
        <v>0</v>
      </c>
      <c r="H32" s="136">
        <f t="shared" si="12"/>
        <v>0</v>
      </c>
      <c r="I32" s="136">
        <f t="shared" si="12"/>
        <v>0</v>
      </c>
      <c r="J32" s="136">
        <f t="shared" si="12"/>
        <v>0</v>
      </c>
      <c r="K32" s="136">
        <f t="shared" si="12"/>
        <v>0</v>
      </c>
      <c r="L32" s="136">
        <f t="shared" si="12"/>
        <v>0</v>
      </c>
      <c r="M32" s="136">
        <f t="shared" si="12"/>
        <v>0</v>
      </c>
      <c r="N32" s="136">
        <f t="shared" si="12"/>
        <v>0</v>
      </c>
      <c r="O32" s="136">
        <f t="shared" si="12"/>
        <v>0</v>
      </c>
      <c r="P32" s="136">
        <f t="shared" si="12"/>
        <v>0</v>
      </c>
      <c r="Q32" s="136">
        <f t="shared" si="12"/>
        <v>0</v>
      </c>
      <c r="R32" s="136">
        <f t="shared" si="12"/>
        <v>0</v>
      </c>
      <c r="S32" s="136">
        <f t="shared" si="12"/>
        <v>0</v>
      </c>
      <c r="T32" s="136">
        <f t="shared" si="12"/>
        <v>0</v>
      </c>
      <c r="U32" s="136">
        <f t="shared" si="12"/>
        <v>0</v>
      </c>
      <c r="V32" s="136">
        <f t="shared" si="12"/>
        <v>0</v>
      </c>
      <c r="W32" s="136">
        <f t="shared" si="12"/>
        <v>0</v>
      </c>
      <c r="X32" s="136">
        <f t="shared" si="12"/>
        <v>0</v>
      </c>
      <c r="Y32" s="136">
        <f t="shared" si="12"/>
        <v>0</v>
      </c>
      <c r="Z32" s="136">
        <f t="shared" si="12"/>
        <v>0</v>
      </c>
      <c r="AA32" s="136">
        <f t="shared" si="12"/>
        <v>0</v>
      </c>
      <c r="AB32" s="136">
        <f t="shared" si="12"/>
        <v>0</v>
      </c>
      <c r="AC32" s="136">
        <f t="shared" si="12"/>
        <v>0</v>
      </c>
      <c r="AD32" s="136">
        <f t="shared" si="12"/>
        <v>0</v>
      </c>
      <c r="AE32" s="136">
        <f t="shared" si="12"/>
        <v>0</v>
      </c>
      <c r="AF32" s="136">
        <f t="shared" si="12"/>
        <v>0</v>
      </c>
      <c r="AG32" s="136">
        <f t="shared" si="12"/>
        <v>0</v>
      </c>
      <c r="AH32" s="136">
        <f t="shared" si="12"/>
        <v>0</v>
      </c>
      <c r="AI32" s="136">
        <f t="shared" si="12"/>
        <v>0</v>
      </c>
      <c r="AJ32" s="136">
        <f t="shared" si="12"/>
        <v>0</v>
      </c>
      <c r="AK32" s="136">
        <f t="shared" si="12"/>
        <v>0</v>
      </c>
      <c r="AL32" s="136">
        <f t="shared" si="12"/>
        <v>0</v>
      </c>
      <c r="AM32" s="136">
        <f t="shared" si="12"/>
        <v>0</v>
      </c>
      <c r="AN32" s="136">
        <f t="shared" si="12"/>
        <v>0</v>
      </c>
      <c r="AO32" s="136">
        <f t="shared" si="12"/>
        <v>0</v>
      </c>
      <c r="AP32" s="136">
        <f t="shared" si="12"/>
        <v>0</v>
      </c>
      <c r="AQ32" s="136">
        <f t="shared" si="12"/>
        <v>0</v>
      </c>
      <c r="AR32" s="136">
        <f t="shared" si="12"/>
        <v>0</v>
      </c>
      <c r="AS32" s="136">
        <f t="shared" si="12"/>
        <v>0</v>
      </c>
      <c r="AT32" s="136">
        <f t="shared" si="12"/>
        <v>0</v>
      </c>
      <c r="AU32" s="136">
        <f t="shared" si="12"/>
        <v>0</v>
      </c>
      <c r="AV32" s="136">
        <f t="shared" si="12"/>
        <v>0</v>
      </c>
      <c r="AW32" s="136">
        <f t="shared" si="12"/>
        <v>0</v>
      </c>
      <c r="AX32" s="136">
        <f t="shared" si="12"/>
        <v>0</v>
      </c>
      <c r="AY32" s="136">
        <f t="shared" si="12"/>
        <v>0</v>
      </c>
      <c r="AZ32" s="136">
        <f t="shared" si="12"/>
        <v>0</v>
      </c>
      <c r="BA32" s="51">
        <f>SUMPRODUCT(F32:AZ32,'Ocenění položek'!$C$54:$AW$54)</f>
        <v>0</v>
      </c>
      <c r="BB32" s="51">
        <f>SUMPRODUCT(F32:AZ32,'Ocenění položek'!$C$55:$AW$55)</f>
        <v>0</v>
      </c>
      <c r="CA32" s="123"/>
    </row>
    <row r="33" spans="1:79" x14ac:dyDescent="0.25">
      <c r="A33" s="6" t="s">
        <v>255</v>
      </c>
      <c r="B33" s="3">
        <v>42</v>
      </c>
      <c r="C33" s="2">
        <v>1</v>
      </c>
      <c r="D33" s="2">
        <v>0</v>
      </c>
      <c r="E33" s="3">
        <f t="shared" si="2"/>
        <v>0</v>
      </c>
      <c r="F33" s="136">
        <f t="shared" si="7"/>
        <v>0</v>
      </c>
      <c r="G33" s="136">
        <f t="shared" si="12"/>
        <v>0</v>
      </c>
      <c r="H33" s="136">
        <f t="shared" si="12"/>
        <v>0</v>
      </c>
      <c r="I33" s="136">
        <f t="shared" si="12"/>
        <v>0</v>
      </c>
      <c r="J33" s="136">
        <f t="shared" si="12"/>
        <v>0</v>
      </c>
      <c r="K33" s="136">
        <f t="shared" si="12"/>
        <v>0</v>
      </c>
      <c r="L33" s="136">
        <f t="shared" si="12"/>
        <v>0</v>
      </c>
      <c r="M33" s="136">
        <f t="shared" si="12"/>
        <v>0</v>
      </c>
      <c r="N33" s="136">
        <f t="shared" si="12"/>
        <v>0</v>
      </c>
      <c r="O33" s="136">
        <f t="shared" si="12"/>
        <v>0</v>
      </c>
      <c r="P33" s="136">
        <f t="shared" si="12"/>
        <v>0</v>
      </c>
      <c r="Q33" s="136">
        <f t="shared" si="12"/>
        <v>0</v>
      </c>
      <c r="R33" s="136">
        <f t="shared" si="12"/>
        <v>0</v>
      </c>
      <c r="S33" s="136">
        <f t="shared" si="12"/>
        <v>0</v>
      </c>
      <c r="T33" s="136">
        <f t="shared" si="12"/>
        <v>0</v>
      </c>
      <c r="U33" s="136">
        <f t="shared" si="12"/>
        <v>0</v>
      </c>
      <c r="V33" s="136">
        <f t="shared" si="12"/>
        <v>0</v>
      </c>
      <c r="W33" s="136">
        <f t="shared" si="12"/>
        <v>0</v>
      </c>
      <c r="X33" s="136">
        <f t="shared" si="12"/>
        <v>0</v>
      </c>
      <c r="Y33" s="136">
        <f t="shared" si="12"/>
        <v>0</v>
      </c>
      <c r="Z33" s="136">
        <f t="shared" si="12"/>
        <v>0</v>
      </c>
      <c r="AA33" s="136">
        <f t="shared" si="12"/>
        <v>0</v>
      </c>
      <c r="AB33" s="136">
        <f t="shared" si="12"/>
        <v>0</v>
      </c>
      <c r="AC33" s="136">
        <f t="shared" si="12"/>
        <v>0</v>
      </c>
      <c r="AD33" s="136">
        <f t="shared" si="12"/>
        <v>0</v>
      </c>
      <c r="AE33" s="136">
        <f t="shared" si="12"/>
        <v>0</v>
      </c>
      <c r="AF33" s="136">
        <f t="shared" si="12"/>
        <v>0</v>
      </c>
      <c r="AG33" s="136">
        <f t="shared" si="12"/>
        <v>0</v>
      </c>
      <c r="AH33" s="136">
        <f t="shared" si="12"/>
        <v>0</v>
      </c>
      <c r="AI33" s="136">
        <f t="shared" si="12"/>
        <v>0</v>
      </c>
      <c r="AJ33" s="136">
        <f t="shared" si="12"/>
        <v>0</v>
      </c>
      <c r="AK33" s="136">
        <f t="shared" si="12"/>
        <v>0</v>
      </c>
      <c r="AL33" s="136">
        <f t="shared" si="12"/>
        <v>0</v>
      </c>
      <c r="AM33" s="136">
        <f t="shared" si="12"/>
        <v>0</v>
      </c>
      <c r="AN33" s="136">
        <f t="shared" si="12"/>
        <v>0</v>
      </c>
      <c r="AO33" s="136">
        <f t="shared" si="12"/>
        <v>0</v>
      </c>
      <c r="AP33" s="136">
        <f t="shared" si="12"/>
        <v>0</v>
      </c>
      <c r="AQ33" s="136">
        <f t="shared" si="12"/>
        <v>0</v>
      </c>
      <c r="AR33" s="136">
        <f t="shared" si="12"/>
        <v>0</v>
      </c>
      <c r="AS33" s="136">
        <f t="shared" si="12"/>
        <v>0</v>
      </c>
      <c r="AT33" s="136">
        <f t="shared" si="12"/>
        <v>0</v>
      </c>
      <c r="AU33" s="136">
        <f t="shared" si="12"/>
        <v>0</v>
      </c>
      <c r="AV33" s="136">
        <f t="shared" si="12"/>
        <v>0</v>
      </c>
      <c r="AW33" s="136">
        <f t="shared" si="12"/>
        <v>0</v>
      </c>
      <c r="AX33" s="136">
        <f t="shared" si="12"/>
        <v>0</v>
      </c>
      <c r="AY33" s="136">
        <f t="shared" si="12"/>
        <v>0</v>
      </c>
      <c r="AZ33" s="136">
        <f t="shared" si="12"/>
        <v>0</v>
      </c>
      <c r="BA33" s="51">
        <f>SUMPRODUCT(F33:AZ33,'Ocenění položek'!$C$54:$AW$54)</f>
        <v>0</v>
      </c>
      <c r="BB33" s="51">
        <f>SUMPRODUCT(F33:AZ33,'Ocenění položek'!$C$55:$AW$55)</f>
        <v>0</v>
      </c>
      <c r="CA33" s="123"/>
    </row>
    <row r="34" spans="1:79" x14ac:dyDescent="0.25">
      <c r="A34" s="6" t="s">
        <v>256</v>
      </c>
      <c r="B34" s="3">
        <v>105</v>
      </c>
      <c r="C34" s="2">
        <v>1</v>
      </c>
      <c r="D34" s="2">
        <v>0</v>
      </c>
      <c r="E34" s="3">
        <f t="shared" si="2"/>
        <v>0</v>
      </c>
      <c r="F34" s="136">
        <f t="shared" si="7"/>
        <v>0</v>
      </c>
      <c r="G34" s="136">
        <f t="shared" si="12"/>
        <v>0</v>
      </c>
      <c r="H34" s="136">
        <f t="shared" si="12"/>
        <v>0</v>
      </c>
      <c r="I34" s="136">
        <f t="shared" si="12"/>
        <v>0</v>
      </c>
      <c r="J34" s="136">
        <f t="shared" si="12"/>
        <v>0</v>
      </c>
      <c r="K34" s="136">
        <f t="shared" si="12"/>
        <v>0</v>
      </c>
      <c r="L34" s="136">
        <f t="shared" si="12"/>
        <v>0</v>
      </c>
      <c r="M34" s="136">
        <f t="shared" si="12"/>
        <v>0</v>
      </c>
      <c r="N34" s="136">
        <f t="shared" si="12"/>
        <v>0</v>
      </c>
      <c r="O34" s="136">
        <f t="shared" si="12"/>
        <v>0</v>
      </c>
      <c r="P34" s="136">
        <f t="shared" si="12"/>
        <v>0</v>
      </c>
      <c r="Q34" s="136">
        <f t="shared" si="12"/>
        <v>0</v>
      </c>
      <c r="R34" s="136">
        <f t="shared" si="12"/>
        <v>0</v>
      </c>
      <c r="S34" s="136">
        <f t="shared" si="12"/>
        <v>0</v>
      </c>
      <c r="T34" s="136">
        <f t="shared" si="12"/>
        <v>0</v>
      </c>
      <c r="U34" s="136">
        <f t="shared" si="12"/>
        <v>0</v>
      </c>
      <c r="V34" s="136">
        <f t="shared" si="12"/>
        <v>0</v>
      </c>
      <c r="W34" s="136">
        <f t="shared" si="12"/>
        <v>0</v>
      </c>
      <c r="X34" s="136">
        <f t="shared" si="12"/>
        <v>0</v>
      </c>
      <c r="Y34" s="136">
        <f t="shared" si="12"/>
        <v>0</v>
      </c>
      <c r="Z34" s="136">
        <f t="shared" si="12"/>
        <v>0</v>
      </c>
      <c r="AA34" s="136">
        <f t="shared" si="12"/>
        <v>0</v>
      </c>
      <c r="AB34" s="136">
        <f t="shared" si="12"/>
        <v>0</v>
      </c>
      <c r="AC34" s="136">
        <f t="shared" si="12"/>
        <v>0</v>
      </c>
      <c r="AD34" s="136">
        <f t="shared" si="12"/>
        <v>0</v>
      </c>
      <c r="AE34" s="136">
        <f t="shared" si="12"/>
        <v>0</v>
      </c>
      <c r="AF34" s="136">
        <f t="shared" si="12"/>
        <v>0</v>
      </c>
      <c r="AG34" s="136">
        <f t="shared" si="12"/>
        <v>0</v>
      </c>
      <c r="AH34" s="136">
        <f t="shared" si="12"/>
        <v>0</v>
      </c>
      <c r="AI34" s="136">
        <f t="shared" si="12"/>
        <v>0</v>
      </c>
      <c r="AJ34" s="136">
        <f t="shared" si="12"/>
        <v>0</v>
      </c>
      <c r="AK34" s="136">
        <f t="shared" si="12"/>
        <v>0</v>
      </c>
      <c r="AL34" s="136">
        <f t="shared" si="12"/>
        <v>0</v>
      </c>
      <c r="AM34" s="136">
        <f t="shared" si="12"/>
        <v>0</v>
      </c>
      <c r="AN34" s="136">
        <f t="shared" si="12"/>
        <v>0</v>
      </c>
      <c r="AO34" s="136">
        <f t="shared" si="12"/>
        <v>0</v>
      </c>
      <c r="AP34" s="136">
        <f t="shared" si="12"/>
        <v>0</v>
      </c>
      <c r="AQ34" s="136">
        <f t="shared" si="12"/>
        <v>0</v>
      </c>
      <c r="AR34" s="136">
        <f t="shared" si="12"/>
        <v>0</v>
      </c>
      <c r="AS34" s="136">
        <f t="shared" si="12"/>
        <v>0</v>
      </c>
      <c r="AT34" s="136">
        <f t="shared" si="12"/>
        <v>0</v>
      </c>
      <c r="AU34" s="136">
        <f t="shared" si="12"/>
        <v>0</v>
      </c>
      <c r="AV34" s="136">
        <f t="shared" si="12"/>
        <v>0</v>
      </c>
      <c r="AW34" s="136">
        <f t="shared" si="12"/>
        <v>0</v>
      </c>
      <c r="AX34" s="136">
        <f t="shared" si="12"/>
        <v>0</v>
      </c>
      <c r="AY34" s="136">
        <f t="shared" si="12"/>
        <v>0</v>
      </c>
      <c r="AZ34" s="136">
        <f t="shared" si="12"/>
        <v>0</v>
      </c>
      <c r="BA34" s="51">
        <f>SUMPRODUCT(F34:AZ34,'Ocenění položek'!$C$54:$AW$54)</f>
        <v>0</v>
      </c>
      <c r="BB34" s="51">
        <f>SUMPRODUCT(F34:AZ34,'Ocenění položek'!$C$55:$AW$55)</f>
        <v>0</v>
      </c>
      <c r="CA34" s="123"/>
    </row>
    <row r="35" spans="1:79" x14ac:dyDescent="0.25">
      <c r="A35" s="6" t="s">
        <v>257</v>
      </c>
      <c r="B35" s="3">
        <v>105</v>
      </c>
      <c r="C35" s="2">
        <v>1</v>
      </c>
      <c r="D35" s="2">
        <v>0</v>
      </c>
      <c r="E35" s="3">
        <f t="shared" si="2"/>
        <v>0</v>
      </c>
      <c r="F35" s="136">
        <f t="shared" si="7"/>
        <v>0</v>
      </c>
      <c r="G35" s="136">
        <f t="shared" si="12"/>
        <v>0</v>
      </c>
      <c r="H35" s="136">
        <f t="shared" si="12"/>
        <v>0</v>
      </c>
      <c r="I35" s="136">
        <f t="shared" si="12"/>
        <v>0</v>
      </c>
      <c r="J35" s="136">
        <f t="shared" si="12"/>
        <v>0</v>
      </c>
      <c r="K35" s="136">
        <f t="shared" si="12"/>
        <v>0</v>
      </c>
      <c r="L35" s="136">
        <f t="shared" si="12"/>
        <v>0</v>
      </c>
      <c r="M35" s="136">
        <f t="shared" si="12"/>
        <v>0</v>
      </c>
      <c r="N35" s="136">
        <f t="shared" si="12"/>
        <v>0</v>
      </c>
      <c r="O35" s="136">
        <f t="shared" si="12"/>
        <v>0</v>
      </c>
      <c r="P35" s="136">
        <f t="shared" si="12"/>
        <v>0</v>
      </c>
      <c r="Q35" s="136">
        <f t="shared" si="12"/>
        <v>0</v>
      </c>
      <c r="R35" s="136">
        <f t="shared" si="12"/>
        <v>0</v>
      </c>
      <c r="S35" s="136">
        <f t="shared" si="12"/>
        <v>0</v>
      </c>
      <c r="T35" s="136">
        <f t="shared" si="12"/>
        <v>0</v>
      </c>
      <c r="U35" s="136">
        <f t="shared" si="12"/>
        <v>0</v>
      </c>
      <c r="V35" s="136">
        <f t="shared" si="12"/>
        <v>0</v>
      </c>
      <c r="W35" s="136">
        <f t="shared" si="12"/>
        <v>0</v>
      </c>
      <c r="X35" s="136">
        <f t="shared" si="12"/>
        <v>0</v>
      </c>
      <c r="Y35" s="136">
        <f t="shared" si="12"/>
        <v>0</v>
      </c>
      <c r="Z35" s="136">
        <f t="shared" si="12"/>
        <v>0</v>
      </c>
      <c r="AA35" s="136">
        <f t="shared" si="12"/>
        <v>0</v>
      </c>
      <c r="AB35" s="136">
        <f t="shared" si="12"/>
        <v>0</v>
      </c>
      <c r="AC35" s="136">
        <f t="shared" si="12"/>
        <v>0</v>
      </c>
      <c r="AD35" s="136">
        <f t="shared" si="12"/>
        <v>0</v>
      </c>
      <c r="AE35" s="136">
        <f t="shared" si="12"/>
        <v>0</v>
      </c>
      <c r="AF35" s="136">
        <f t="shared" si="12"/>
        <v>0</v>
      </c>
      <c r="AG35" s="136">
        <f t="shared" si="12"/>
        <v>0</v>
      </c>
      <c r="AH35" s="136">
        <f t="shared" si="12"/>
        <v>0</v>
      </c>
      <c r="AI35" s="136">
        <f t="shared" si="12"/>
        <v>0</v>
      </c>
      <c r="AJ35" s="136">
        <f t="shared" si="12"/>
        <v>0</v>
      </c>
      <c r="AK35" s="136">
        <f t="shared" si="12"/>
        <v>0</v>
      </c>
      <c r="AL35" s="136">
        <f t="shared" si="12"/>
        <v>0</v>
      </c>
      <c r="AM35" s="136">
        <f t="shared" si="12"/>
        <v>0</v>
      </c>
      <c r="AN35" s="136">
        <f t="shared" si="12"/>
        <v>0</v>
      </c>
      <c r="AO35" s="136">
        <f t="shared" si="12"/>
        <v>0</v>
      </c>
      <c r="AP35" s="136">
        <f t="shared" si="12"/>
        <v>0</v>
      </c>
      <c r="AQ35" s="136">
        <f t="shared" si="12"/>
        <v>0</v>
      </c>
      <c r="AR35" s="136">
        <f t="shared" si="12"/>
        <v>0</v>
      </c>
      <c r="AS35" s="136">
        <f t="shared" si="12"/>
        <v>0</v>
      </c>
      <c r="AT35" s="136">
        <f t="shared" si="12"/>
        <v>0</v>
      </c>
      <c r="AU35" s="136">
        <f t="shared" si="12"/>
        <v>0</v>
      </c>
      <c r="AV35" s="136">
        <f t="shared" si="12"/>
        <v>0</v>
      </c>
      <c r="AW35" s="136">
        <f t="shared" si="12"/>
        <v>0</v>
      </c>
      <c r="AX35" s="136">
        <f t="shared" si="12"/>
        <v>0</v>
      </c>
      <c r="AY35" s="136">
        <f t="shared" si="12"/>
        <v>0</v>
      </c>
      <c r="AZ35" s="136">
        <f t="shared" si="12"/>
        <v>0</v>
      </c>
      <c r="BA35" s="51">
        <f>SUMPRODUCT(F35:AZ35,'Ocenění položek'!$C$54:$AW$54)</f>
        <v>0</v>
      </c>
      <c r="BB35" s="51">
        <f>SUMPRODUCT(F35:AZ35,'Ocenění položek'!$C$55:$AW$55)</f>
        <v>0</v>
      </c>
      <c r="CA35" s="123"/>
    </row>
    <row r="36" spans="1:79" x14ac:dyDescent="0.25">
      <c r="A36" s="6" t="s">
        <v>258</v>
      </c>
      <c r="B36" s="3">
        <v>105</v>
      </c>
      <c r="C36" s="2">
        <v>1</v>
      </c>
      <c r="D36" s="2">
        <v>0</v>
      </c>
      <c r="E36" s="3">
        <f t="shared" si="2"/>
        <v>0</v>
      </c>
      <c r="F36" s="136">
        <f t="shared" ref="F36:F51" si="13">$E36*F$3</f>
        <v>0</v>
      </c>
      <c r="G36" s="136">
        <f t="shared" si="12"/>
        <v>0</v>
      </c>
      <c r="H36" s="136">
        <f t="shared" si="12"/>
        <v>0</v>
      </c>
      <c r="I36" s="136">
        <f t="shared" si="12"/>
        <v>0</v>
      </c>
      <c r="J36" s="136">
        <f t="shared" si="12"/>
        <v>0</v>
      </c>
      <c r="K36" s="136">
        <f t="shared" si="12"/>
        <v>0</v>
      </c>
      <c r="L36" s="136">
        <f t="shared" si="12"/>
        <v>0</v>
      </c>
      <c r="M36" s="136">
        <f t="shared" si="12"/>
        <v>0</v>
      </c>
      <c r="N36" s="136">
        <f t="shared" si="12"/>
        <v>0</v>
      </c>
      <c r="O36" s="136">
        <f t="shared" si="12"/>
        <v>0</v>
      </c>
      <c r="P36" s="136">
        <f t="shared" si="12"/>
        <v>0</v>
      </c>
      <c r="Q36" s="136">
        <f t="shared" si="12"/>
        <v>0</v>
      </c>
      <c r="R36" s="136">
        <f t="shared" si="12"/>
        <v>0</v>
      </c>
      <c r="S36" s="136">
        <f t="shared" si="12"/>
        <v>0</v>
      </c>
      <c r="T36" s="136">
        <f t="shared" si="12"/>
        <v>0</v>
      </c>
      <c r="U36" s="136">
        <f t="shared" si="12"/>
        <v>0</v>
      </c>
      <c r="V36" s="136">
        <f t="shared" si="12"/>
        <v>0</v>
      </c>
      <c r="W36" s="136">
        <f t="shared" si="12"/>
        <v>0</v>
      </c>
      <c r="X36" s="136">
        <f t="shared" si="12"/>
        <v>0</v>
      </c>
      <c r="Y36" s="136">
        <f t="shared" si="12"/>
        <v>0</v>
      </c>
      <c r="Z36" s="136">
        <f t="shared" si="12"/>
        <v>0</v>
      </c>
      <c r="AA36" s="136">
        <f t="shared" si="12"/>
        <v>0</v>
      </c>
      <c r="AB36" s="136">
        <f t="shared" si="12"/>
        <v>0</v>
      </c>
      <c r="AC36" s="136">
        <f t="shared" si="12"/>
        <v>0</v>
      </c>
      <c r="AD36" s="136">
        <f t="shared" si="12"/>
        <v>0</v>
      </c>
      <c r="AE36" s="136">
        <f t="shared" si="12"/>
        <v>0</v>
      </c>
      <c r="AF36" s="136">
        <f t="shared" si="12"/>
        <v>0</v>
      </c>
      <c r="AG36" s="136">
        <f t="shared" si="12"/>
        <v>0</v>
      </c>
      <c r="AH36" s="136">
        <f t="shared" si="12"/>
        <v>0</v>
      </c>
      <c r="AI36" s="136">
        <f t="shared" si="12"/>
        <v>0</v>
      </c>
      <c r="AJ36" s="136">
        <f t="shared" si="12"/>
        <v>0</v>
      </c>
      <c r="AK36" s="136">
        <f t="shared" si="12"/>
        <v>0</v>
      </c>
      <c r="AL36" s="136">
        <f t="shared" si="12"/>
        <v>0</v>
      </c>
      <c r="AM36" s="136">
        <f t="shared" si="12"/>
        <v>0</v>
      </c>
      <c r="AN36" s="136">
        <f t="shared" si="12"/>
        <v>0</v>
      </c>
      <c r="AO36" s="136">
        <f t="shared" si="12"/>
        <v>0</v>
      </c>
      <c r="AP36" s="136">
        <f t="shared" si="12"/>
        <v>0</v>
      </c>
      <c r="AQ36" s="136">
        <f t="shared" si="12"/>
        <v>0</v>
      </c>
      <c r="AR36" s="136">
        <f t="shared" si="12"/>
        <v>0</v>
      </c>
      <c r="AS36" s="136">
        <f t="shared" si="12"/>
        <v>0</v>
      </c>
      <c r="AT36" s="136">
        <f t="shared" si="12"/>
        <v>0</v>
      </c>
      <c r="AU36" s="136">
        <f t="shared" si="12"/>
        <v>0</v>
      </c>
      <c r="AV36" s="136">
        <f t="shared" si="12"/>
        <v>0</v>
      </c>
      <c r="AW36" s="136">
        <f t="shared" si="12"/>
        <v>0</v>
      </c>
      <c r="AX36" s="136">
        <f t="shared" si="12"/>
        <v>0</v>
      </c>
      <c r="AY36" s="136">
        <f t="shared" si="12"/>
        <v>0</v>
      </c>
      <c r="AZ36" s="136">
        <f t="shared" si="12"/>
        <v>0</v>
      </c>
      <c r="BA36" s="51">
        <f>SUMPRODUCT(F36:AZ36,'Ocenění položek'!$C$54:$AW$54)</f>
        <v>0</v>
      </c>
      <c r="BB36" s="51">
        <f>SUMPRODUCT(F36:AZ36,'Ocenění položek'!$C$55:$AW$55)</f>
        <v>0</v>
      </c>
      <c r="CA36" s="123"/>
    </row>
    <row r="37" spans="1:79" x14ac:dyDescent="0.25">
      <c r="A37" s="6" t="s">
        <v>259</v>
      </c>
      <c r="B37" s="3">
        <v>250</v>
      </c>
      <c r="C37" s="2">
        <v>1</v>
      </c>
      <c r="D37" s="2">
        <v>0</v>
      </c>
      <c r="E37" s="3">
        <f t="shared" si="2"/>
        <v>0</v>
      </c>
      <c r="F37" s="136">
        <f t="shared" si="13"/>
        <v>0</v>
      </c>
      <c r="G37" s="136">
        <f t="shared" si="12"/>
        <v>0</v>
      </c>
      <c r="H37" s="136">
        <f t="shared" si="12"/>
        <v>0</v>
      </c>
      <c r="I37" s="136">
        <f t="shared" si="12"/>
        <v>0</v>
      </c>
      <c r="J37" s="136">
        <f t="shared" si="12"/>
        <v>0</v>
      </c>
      <c r="K37" s="136">
        <f t="shared" si="12"/>
        <v>0</v>
      </c>
      <c r="L37" s="136">
        <f t="shared" si="12"/>
        <v>0</v>
      </c>
      <c r="M37" s="136">
        <f t="shared" si="12"/>
        <v>0</v>
      </c>
      <c r="N37" s="136">
        <f t="shared" si="12"/>
        <v>0</v>
      </c>
      <c r="O37" s="136">
        <f t="shared" ref="G37:AZ42" si="14">$E37*O$3</f>
        <v>0</v>
      </c>
      <c r="P37" s="136">
        <f t="shared" si="14"/>
        <v>0</v>
      </c>
      <c r="Q37" s="136">
        <f t="shared" si="14"/>
        <v>0</v>
      </c>
      <c r="R37" s="136">
        <f t="shared" si="14"/>
        <v>0</v>
      </c>
      <c r="S37" s="136">
        <f t="shared" si="14"/>
        <v>0</v>
      </c>
      <c r="T37" s="136">
        <f t="shared" si="14"/>
        <v>0</v>
      </c>
      <c r="U37" s="136">
        <f t="shared" si="14"/>
        <v>0</v>
      </c>
      <c r="V37" s="136">
        <f t="shared" si="14"/>
        <v>0</v>
      </c>
      <c r="W37" s="136">
        <f t="shared" si="14"/>
        <v>0</v>
      </c>
      <c r="X37" s="136">
        <f t="shared" si="14"/>
        <v>0</v>
      </c>
      <c r="Y37" s="136">
        <f t="shared" si="14"/>
        <v>0</v>
      </c>
      <c r="Z37" s="136">
        <f t="shared" si="14"/>
        <v>0</v>
      </c>
      <c r="AA37" s="136">
        <f t="shared" si="14"/>
        <v>0</v>
      </c>
      <c r="AB37" s="136">
        <f t="shared" si="14"/>
        <v>0</v>
      </c>
      <c r="AC37" s="136">
        <f t="shared" si="14"/>
        <v>0</v>
      </c>
      <c r="AD37" s="136">
        <f t="shared" si="14"/>
        <v>0</v>
      </c>
      <c r="AE37" s="136">
        <f t="shared" si="14"/>
        <v>0</v>
      </c>
      <c r="AF37" s="136">
        <f t="shared" si="14"/>
        <v>0</v>
      </c>
      <c r="AG37" s="136">
        <f t="shared" si="14"/>
        <v>0</v>
      </c>
      <c r="AH37" s="136">
        <f t="shared" si="14"/>
        <v>0</v>
      </c>
      <c r="AI37" s="136">
        <f t="shared" si="14"/>
        <v>0</v>
      </c>
      <c r="AJ37" s="136">
        <f t="shared" si="14"/>
        <v>0</v>
      </c>
      <c r="AK37" s="136">
        <f t="shared" si="14"/>
        <v>0</v>
      </c>
      <c r="AL37" s="136">
        <f t="shared" si="14"/>
        <v>0</v>
      </c>
      <c r="AM37" s="136">
        <f t="shared" si="14"/>
        <v>0</v>
      </c>
      <c r="AN37" s="136">
        <f t="shared" si="14"/>
        <v>0</v>
      </c>
      <c r="AO37" s="136">
        <f t="shared" si="14"/>
        <v>0</v>
      </c>
      <c r="AP37" s="136">
        <f t="shared" si="14"/>
        <v>0</v>
      </c>
      <c r="AQ37" s="136">
        <f t="shared" si="14"/>
        <v>0</v>
      </c>
      <c r="AR37" s="136">
        <f t="shared" si="14"/>
        <v>0</v>
      </c>
      <c r="AS37" s="136">
        <f t="shared" si="14"/>
        <v>0</v>
      </c>
      <c r="AT37" s="136">
        <f t="shared" si="14"/>
        <v>0</v>
      </c>
      <c r="AU37" s="136">
        <f t="shared" si="14"/>
        <v>0</v>
      </c>
      <c r="AV37" s="136">
        <f t="shared" si="14"/>
        <v>0</v>
      </c>
      <c r="AW37" s="136">
        <f t="shared" si="14"/>
        <v>0</v>
      </c>
      <c r="AX37" s="136">
        <f t="shared" si="14"/>
        <v>0</v>
      </c>
      <c r="AY37" s="136">
        <f t="shared" si="14"/>
        <v>0</v>
      </c>
      <c r="AZ37" s="136">
        <f t="shared" si="14"/>
        <v>0</v>
      </c>
      <c r="BA37" s="51">
        <f>SUMPRODUCT(F37:AZ37,'Ocenění položek'!$C$54:$AW$54)</f>
        <v>0</v>
      </c>
      <c r="BB37" s="51">
        <f>SUMPRODUCT(F37:AZ37,'Ocenění položek'!$C$55:$AW$55)</f>
        <v>0</v>
      </c>
      <c r="CA37" s="123"/>
    </row>
    <row r="38" spans="1:79" x14ac:dyDescent="0.25">
      <c r="A38" s="6" t="s">
        <v>260</v>
      </c>
      <c r="B38" s="3">
        <v>10</v>
      </c>
      <c r="C38" s="2">
        <v>1</v>
      </c>
      <c r="D38" s="2">
        <v>0</v>
      </c>
      <c r="E38" s="3">
        <f t="shared" si="2"/>
        <v>0</v>
      </c>
      <c r="F38" s="136">
        <f t="shared" si="13"/>
        <v>0</v>
      </c>
      <c r="G38" s="136">
        <f t="shared" si="14"/>
        <v>0</v>
      </c>
      <c r="H38" s="136">
        <f t="shared" si="14"/>
        <v>0</v>
      </c>
      <c r="I38" s="136">
        <f t="shared" si="14"/>
        <v>0</v>
      </c>
      <c r="J38" s="136">
        <f t="shared" si="14"/>
        <v>0</v>
      </c>
      <c r="K38" s="136">
        <f t="shared" si="14"/>
        <v>0</v>
      </c>
      <c r="L38" s="136">
        <f t="shared" si="14"/>
        <v>0</v>
      </c>
      <c r="M38" s="136">
        <f t="shared" si="14"/>
        <v>0</v>
      </c>
      <c r="N38" s="136">
        <f t="shared" si="14"/>
        <v>0</v>
      </c>
      <c r="O38" s="136">
        <f t="shared" si="14"/>
        <v>0</v>
      </c>
      <c r="P38" s="136">
        <f t="shared" si="14"/>
        <v>0</v>
      </c>
      <c r="Q38" s="136">
        <f t="shared" si="14"/>
        <v>0</v>
      </c>
      <c r="R38" s="136">
        <f t="shared" si="14"/>
        <v>0</v>
      </c>
      <c r="S38" s="136">
        <f t="shared" si="14"/>
        <v>0</v>
      </c>
      <c r="T38" s="136">
        <f t="shared" si="14"/>
        <v>0</v>
      </c>
      <c r="U38" s="136">
        <f t="shared" si="14"/>
        <v>0</v>
      </c>
      <c r="V38" s="136">
        <f t="shared" si="14"/>
        <v>0</v>
      </c>
      <c r="W38" s="136">
        <f t="shared" si="14"/>
        <v>0</v>
      </c>
      <c r="X38" s="136">
        <f t="shared" si="14"/>
        <v>0</v>
      </c>
      <c r="Y38" s="136">
        <f t="shared" si="14"/>
        <v>0</v>
      </c>
      <c r="Z38" s="136">
        <f t="shared" si="14"/>
        <v>0</v>
      </c>
      <c r="AA38" s="136">
        <f t="shared" si="14"/>
        <v>0</v>
      </c>
      <c r="AB38" s="136">
        <f t="shared" si="14"/>
        <v>0</v>
      </c>
      <c r="AC38" s="136">
        <f t="shared" si="14"/>
        <v>0</v>
      </c>
      <c r="AD38" s="136">
        <f t="shared" si="14"/>
        <v>0</v>
      </c>
      <c r="AE38" s="136">
        <f t="shared" si="14"/>
        <v>0</v>
      </c>
      <c r="AF38" s="136">
        <f t="shared" si="14"/>
        <v>0</v>
      </c>
      <c r="AG38" s="136">
        <f t="shared" si="14"/>
        <v>0</v>
      </c>
      <c r="AH38" s="136">
        <f t="shared" si="14"/>
        <v>0</v>
      </c>
      <c r="AI38" s="136">
        <f t="shared" si="14"/>
        <v>0</v>
      </c>
      <c r="AJ38" s="136">
        <f t="shared" si="14"/>
        <v>0</v>
      </c>
      <c r="AK38" s="136">
        <f t="shared" si="14"/>
        <v>0</v>
      </c>
      <c r="AL38" s="136">
        <f t="shared" si="14"/>
        <v>0</v>
      </c>
      <c r="AM38" s="136">
        <f t="shared" si="14"/>
        <v>0</v>
      </c>
      <c r="AN38" s="136">
        <f t="shared" si="14"/>
        <v>0</v>
      </c>
      <c r="AO38" s="136">
        <f t="shared" si="14"/>
        <v>0</v>
      </c>
      <c r="AP38" s="136">
        <f t="shared" si="14"/>
        <v>0</v>
      </c>
      <c r="AQ38" s="136">
        <f t="shared" si="14"/>
        <v>0</v>
      </c>
      <c r="AR38" s="136">
        <f t="shared" si="14"/>
        <v>0</v>
      </c>
      <c r="AS38" s="136">
        <f t="shared" si="14"/>
        <v>0</v>
      </c>
      <c r="AT38" s="136">
        <f t="shared" si="14"/>
        <v>0</v>
      </c>
      <c r="AU38" s="136">
        <f t="shared" si="14"/>
        <v>0</v>
      </c>
      <c r="AV38" s="136">
        <f t="shared" si="14"/>
        <v>0</v>
      </c>
      <c r="AW38" s="136">
        <f t="shared" si="14"/>
        <v>0</v>
      </c>
      <c r="AX38" s="136">
        <f t="shared" si="14"/>
        <v>0</v>
      </c>
      <c r="AY38" s="136">
        <f t="shared" si="14"/>
        <v>0</v>
      </c>
      <c r="AZ38" s="136">
        <f t="shared" si="14"/>
        <v>0</v>
      </c>
      <c r="BA38" s="51">
        <f>SUMPRODUCT(F38:AZ38,'Ocenění položek'!$C$54:$AW$54)</f>
        <v>0</v>
      </c>
      <c r="BB38" s="51">
        <f>SUMPRODUCT(F38:AZ38,'Ocenění položek'!$C$55:$AW$55)</f>
        <v>0</v>
      </c>
      <c r="CA38" s="123"/>
    </row>
    <row r="39" spans="1:79" x14ac:dyDescent="0.25">
      <c r="A39" s="6" t="s">
        <v>261</v>
      </c>
      <c r="B39" s="3">
        <v>93</v>
      </c>
      <c r="C39" s="2">
        <v>8</v>
      </c>
      <c r="D39" s="2">
        <v>0</v>
      </c>
      <c r="E39" s="3">
        <f t="shared" si="2"/>
        <v>0</v>
      </c>
      <c r="F39" s="136">
        <f t="shared" si="13"/>
        <v>0</v>
      </c>
      <c r="G39" s="136">
        <f t="shared" si="14"/>
        <v>0</v>
      </c>
      <c r="H39" s="136">
        <f t="shared" si="14"/>
        <v>0</v>
      </c>
      <c r="I39" s="136">
        <f t="shared" si="14"/>
        <v>0</v>
      </c>
      <c r="J39" s="136">
        <f t="shared" si="14"/>
        <v>0</v>
      </c>
      <c r="K39" s="136">
        <f t="shared" si="14"/>
        <v>0</v>
      </c>
      <c r="L39" s="136">
        <f t="shared" si="14"/>
        <v>0</v>
      </c>
      <c r="M39" s="136">
        <f t="shared" si="14"/>
        <v>0</v>
      </c>
      <c r="N39" s="136">
        <f t="shared" si="14"/>
        <v>0</v>
      </c>
      <c r="O39" s="136">
        <f t="shared" si="14"/>
        <v>0</v>
      </c>
      <c r="P39" s="136">
        <f t="shared" si="14"/>
        <v>0</v>
      </c>
      <c r="Q39" s="136">
        <f t="shared" si="14"/>
        <v>0</v>
      </c>
      <c r="R39" s="136">
        <f t="shared" si="14"/>
        <v>0</v>
      </c>
      <c r="S39" s="136">
        <f t="shared" si="14"/>
        <v>0</v>
      </c>
      <c r="T39" s="136">
        <f t="shared" si="14"/>
        <v>0</v>
      </c>
      <c r="U39" s="136">
        <f t="shared" si="14"/>
        <v>0</v>
      </c>
      <c r="V39" s="136">
        <f t="shared" si="14"/>
        <v>0</v>
      </c>
      <c r="W39" s="136">
        <f t="shared" si="14"/>
        <v>0</v>
      </c>
      <c r="X39" s="136">
        <f t="shared" si="14"/>
        <v>0</v>
      </c>
      <c r="Y39" s="136">
        <f t="shared" si="14"/>
        <v>0</v>
      </c>
      <c r="Z39" s="136">
        <f t="shared" si="14"/>
        <v>0</v>
      </c>
      <c r="AA39" s="136">
        <f t="shared" si="14"/>
        <v>0</v>
      </c>
      <c r="AB39" s="136">
        <f t="shared" si="14"/>
        <v>0</v>
      </c>
      <c r="AC39" s="136">
        <f t="shared" si="14"/>
        <v>0</v>
      </c>
      <c r="AD39" s="136">
        <f t="shared" si="14"/>
        <v>0</v>
      </c>
      <c r="AE39" s="136">
        <f t="shared" si="14"/>
        <v>0</v>
      </c>
      <c r="AF39" s="136">
        <f t="shared" si="14"/>
        <v>0</v>
      </c>
      <c r="AG39" s="136">
        <f t="shared" si="14"/>
        <v>0</v>
      </c>
      <c r="AH39" s="136">
        <f t="shared" si="14"/>
        <v>0</v>
      </c>
      <c r="AI39" s="136">
        <f t="shared" si="14"/>
        <v>0</v>
      </c>
      <c r="AJ39" s="136">
        <f t="shared" si="14"/>
        <v>0</v>
      </c>
      <c r="AK39" s="136">
        <f t="shared" si="14"/>
        <v>0</v>
      </c>
      <c r="AL39" s="136">
        <f t="shared" si="14"/>
        <v>0</v>
      </c>
      <c r="AM39" s="136">
        <f t="shared" si="14"/>
        <v>0</v>
      </c>
      <c r="AN39" s="136">
        <f t="shared" si="14"/>
        <v>0</v>
      </c>
      <c r="AO39" s="136">
        <f t="shared" si="14"/>
        <v>0</v>
      </c>
      <c r="AP39" s="136">
        <f t="shared" si="14"/>
        <v>0</v>
      </c>
      <c r="AQ39" s="136">
        <f t="shared" si="14"/>
        <v>0</v>
      </c>
      <c r="AR39" s="136">
        <f t="shared" si="14"/>
        <v>0</v>
      </c>
      <c r="AS39" s="136">
        <f t="shared" si="14"/>
        <v>0</v>
      </c>
      <c r="AT39" s="136">
        <f t="shared" si="14"/>
        <v>0</v>
      </c>
      <c r="AU39" s="136">
        <f t="shared" si="14"/>
        <v>0</v>
      </c>
      <c r="AV39" s="136">
        <f t="shared" si="14"/>
        <v>0</v>
      </c>
      <c r="AW39" s="136">
        <f t="shared" si="14"/>
        <v>0</v>
      </c>
      <c r="AX39" s="136">
        <f t="shared" si="14"/>
        <v>0</v>
      </c>
      <c r="AY39" s="136">
        <f t="shared" si="14"/>
        <v>0</v>
      </c>
      <c r="AZ39" s="136">
        <f t="shared" si="14"/>
        <v>0</v>
      </c>
      <c r="BA39" s="51">
        <f>SUMPRODUCT(F39:AZ39,'Ocenění položek'!$C$54:$AW$54)</f>
        <v>0</v>
      </c>
      <c r="BB39" s="51">
        <f>SUMPRODUCT(F39:AZ39,'Ocenění položek'!$C$55:$AW$55)</f>
        <v>0</v>
      </c>
      <c r="CA39" s="123"/>
    </row>
    <row r="40" spans="1:79" x14ac:dyDescent="0.25">
      <c r="A40" s="6" t="s">
        <v>262</v>
      </c>
      <c r="B40" s="3">
        <v>122</v>
      </c>
      <c r="C40" s="2">
        <v>4</v>
      </c>
      <c r="D40" s="2">
        <v>0</v>
      </c>
      <c r="E40" s="3">
        <f t="shared" si="2"/>
        <v>0</v>
      </c>
      <c r="F40" s="136">
        <f t="shared" si="13"/>
        <v>0</v>
      </c>
      <c r="G40" s="136">
        <f t="shared" si="14"/>
        <v>0</v>
      </c>
      <c r="H40" s="136">
        <f t="shared" si="14"/>
        <v>0</v>
      </c>
      <c r="I40" s="136">
        <f t="shared" si="14"/>
        <v>0</v>
      </c>
      <c r="J40" s="136">
        <f t="shared" si="14"/>
        <v>0</v>
      </c>
      <c r="K40" s="136">
        <f t="shared" si="14"/>
        <v>0</v>
      </c>
      <c r="L40" s="136">
        <f t="shared" si="14"/>
        <v>0</v>
      </c>
      <c r="M40" s="136">
        <f t="shared" si="14"/>
        <v>0</v>
      </c>
      <c r="N40" s="136">
        <f t="shared" si="14"/>
        <v>0</v>
      </c>
      <c r="O40" s="136">
        <f t="shared" si="14"/>
        <v>0</v>
      </c>
      <c r="P40" s="136">
        <f t="shared" si="14"/>
        <v>0</v>
      </c>
      <c r="Q40" s="136">
        <f t="shared" si="14"/>
        <v>0</v>
      </c>
      <c r="R40" s="136">
        <f t="shared" si="14"/>
        <v>0</v>
      </c>
      <c r="S40" s="136">
        <f t="shared" si="14"/>
        <v>0</v>
      </c>
      <c r="T40" s="136">
        <f t="shared" si="14"/>
        <v>0</v>
      </c>
      <c r="U40" s="136">
        <f t="shared" si="14"/>
        <v>0</v>
      </c>
      <c r="V40" s="136">
        <f t="shared" si="14"/>
        <v>0</v>
      </c>
      <c r="W40" s="136">
        <f t="shared" si="14"/>
        <v>0</v>
      </c>
      <c r="X40" s="136">
        <f t="shared" si="14"/>
        <v>0</v>
      </c>
      <c r="Y40" s="136">
        <f t="shared" si="14"/>
        <v>0</v>
      </c>
      <c r="Z40" s="136">
        <f t="shared" si="14"/>
        <v>0</v>
      </c>
      <c r="AA40" s="136">
        <f t="shared" si="14"/>
        <v>0</v>
      </c>
      <c r="AB40" s="136">
        <f t="shared" si="14"/>
        <v>0</v>
      </c>
      <c r="AC40" s="136">
        <f t="shared" si="14"/>
        <v>0</v>
      </c>
      <c r="AD40" s="136">
        <f t="shared" si="14"/>
        <v>0</v>
      </c>
      <c r="AE40" s="136">
        <f t="shared" si="14"/>
        <v>0</v>
      </c>
      <c r="AF40" s="136">
        <f t="shared" si="14"/>
        <v>0</v>
      </c>
      <c r="AG40" s="136">
        <f t="shared" si="14"/>
        <v>0</v>
      </c>
      <c r="AH40" s="136">
        <f t="shared" si="14"/>
        <v>0</v>
      </c>
      <c r="AI40" s="136">
        <f t="shared" si="14"/>
        <v>0</v>
      </c>
      <c r="AJ40" s="136">
        <f t="shared" si="14"/>
        <v>0</v>
      </c>
      <c r="AK40" s="136">
        <f t="shared" si="14"/>
        <v>0</v>
      </c>
      <c r="AL40" s="136">
        <f t="shared" si="14"/>
        <v>0</v>
      </c>
      <c r="AM40" s="136">
        <f t="shared" si="14"/>
        <v>0</v>
      </c>
      <c r="AN40" s="136">
        <f t="shared" si="14"/>
        <v>0</v>
      </c>
      <c r="AO40" s="136">
        <f t="shared" si="14"/>
        <v>0</v>
      </c>
      <c r="AP40" s="136">
        <f t="shared" si="14"/>
        <v>0</v>
      </c>
      <c r="AQ40" s="136">
        <f t="shared" si="14"/>
        <v>0</v>
      </c>
      <c r="AR40" s="136">
        <f t="shared" si="14"/>
        <v>0</v>
      </c>
      <c r="AS40" s="136">
        <f t="shared" si="14"/>
        <v>0</v>
      </c>
      <c r="AT40" s="136">
        <f t="shared" si="14"/>
        <v>0</v>
      </c>
      <c r="AU40" s="136">
        <f t="shared" si="14"/>
        <v>0</v>
      </c>
      <c r="AV40" s="136">
        <f t="shared" si="14"/>
        <v>0</v>
      </c>
      <c r="AW40" s="136">
        <f t="shared" si="14"/>
        <v>0</v>
      </c>
      <c r="AX40" s="136">
        <f t="shared" si="14"/>
        <v>0</v>
      </c>
      <c r="AY40" s="136">
        <f t="shared" si="14"/>
        <v>0</v>
      </c>
      <c r="AZ40" s="136">
        <f t="shared" si="14"/>
        <v>0</v>
      </c>
      <c r="BA40" s="51">
        <f>SUMPRODUCT(F40:AZ40,'Ocenění položek'!$C$54:$AW$54)</f>
        <v>0</v>
      </c>
      <c r="BB40" s="51">
        <f>SUMPRODUCT(F40:AZ40,'Ocenění položek'!$C$55:$AW$55)</f>
        <v>0</v>
      </c>
      <c r="CA40" s="123"/>
    </row>
    <row r="41" spans="1:79" x14ac:dyDescent="0.25">
      <c r="A41" s="6" t="s">
        <v>263</v>
      </c>
      <c r="B41" s="3">
        <v>92</v>
      </c>
      <c r="C41" s="2">
        <v>1</v>
      </c>
      <c r="D41" s="2">
        <v>0</v>
      </c>
      <c r="E41" s="3">
        <f t="shared" si="2"/>
        <v>0</v>
      </c>
      <c r="F41" s="136">
        <f t="shared" si="13"/>
        <v>0</v>
      </c>
      <c r="G41" s="136">
        <f t="shared" si="14"/>
        <v>0</v>
      </c>
      <c r="H41" s="136">
        <f t="shared" si="14"/>
        <v>0</v>
      </c>
      <c r="I41" s="136">
        <f t="shared" si="14"/>
        <v>0</v>
      </c>
      <c r="J41" s="136">
        <f t="shared" si="14"/>
        <v>0</v>
      </c>
      <c r="K41" s="136">
        <f t="shared" si="14"/>
        <v>0</v>
      </c>
      <c r="L41" s="136">
        <f t="shared" si="14"/>
        <v>0</v>
      </c>
      <c r="M41" s="136">
        <f t="shared" si="14"/>
        <v>0</v>
      </c>
      <c r="N41" s="136">
        <f t="shared" si="14"/>
        <v>0</v>
      </c>
      <c r="O41" s="136">
        <f t="shared" si="14"/>
        <v>0</v>
      </c>
      <c r="P41" s="136">
        <f t="shared" si="14"/>
        <v>0</v>
      </c>
      <c r="Q41" s="136">
        <f t="shared" si="14"/>
        <v>0</v>
      </c>
      <c r="R41" s="136">
        <f t="shared" si="14"/>
        <v>0</v>
      </c>
      <c r="S41" s="136">
        <f t="shared" si="14"/>
        <v>0</v>
      </c>
      <c r="T41" s="136">
        <f t="shared" si="14"/>
        <v>0</v>
      </c>
      <c r="U41" s="136">
        <f t="shared" si="14"/>
        <v>0</v>
      </c>
      <c r="V41" s="136">
        <f t="shared" si="14"/>
        <v>0</v>
      </c>
      <c r="W41" s="136">
        <f t="shared" si="14"/>
        <v>0</v>
      </c>
      <c r="X41" s="136">
        <f t="shared" si="14"/>
        <v>0</v>
      </c>
      <c r="Y41" s="136">
        <f t="shared" si="14"/>
        <v>0</v>
      </c>
      <c r="Z41" s="136">
        <f t="shared" si="14"/>
        <v>0</v>
      </c>
      <c r="AA41" s="136">
        <f t="shared" si="14"/>
        <v>0</v>
      </c>
      <c r="AB41" s="136">
        <f t="shared" si="14"/>
        <v>0</v>
      </c>
      <c r="AC41" s="136">
        <f t="shared" si="14"/>
        <v>0</v>
      </c>
      <c r="AD41" s="136">
        <f t="shared" si="14"/>
        <v>0</v>
      </c>
      <c r="AE41" s="136">
        <f t="shared" si="14"/>
        <v>0</v>
      </c>
      <c r="AF41" s="136">
        <f t="shared" si="14"/>
        <v>0</v>
      </c>
      <c r="AG41" s="136">
        <f t="shared" si="14"/>
        <v>0</v>
      </c>
      <c r="AH41" s="136">
        <f t="shared" si="14"/>
        <v>0</v>
      </c>
      <c r="AI41" s="136">
        <f t="shared" si="14"/>
        <v>0</v>
      </c>
      <c r="AJ41" s="136">
        <f t="shared" si="14"/>
        <v>0</v>
      </c>
      <c r="AK41" s="136">
        <f t="shared" si="14"/>
        <v>0</v>
      </c>
      <c r="AL41" s="136">
        <f t="shared" si="14"/>
        <v>0</v>
      </c>
      <c r="AM41" s="136">
        <f t="shared" si="14"/>
        <v>0</v>
      </c>
      <c r="AN41" s="136">
        <f t="shared" si="14"/>
        <v>0</v>
      </c>
      <c r="AO41" s="136">
        <f t="shared" si="14"/>
        <v>0</v>
      </c>
      <c r="AP41" s="136">
        <f t="shared" si="14"/>
        <v>0</v>
      </c>
      <c r="AQ41" s="136">
        <f t="shared" si="14"/>
        <v>0</v>
      </c>
      <c r="AR41" s="136">
        <f t="shared" si="14"/>
        <v>0</v>
      </c>
      <c r="AS41" s="136">
        <f t="shared" si="14"/>
        <v>0</v>
      </c>
      <c r="AT41" s="136">
        <f t="shared" si="14"/>
        <v>0</v>
      </c>
      <c r="AU41" s="136">
        <f t="shared" si="14"/>
        <v>0</v>
      </c>
      <c r="AV41" s="136">
        <f t="shared" si="14"/>
        <v>0</v>
      </c>
      <c r="AW41" s="136">
        <f t="shared" si="14"/>
        <v>0</v>
      </c>
      <c r="AX41" s="136">
        <f t="shared" si="14"/>
        <v>0</v>
      </c>
      <c r="AY41" s="136">
        <f t="shared" si="14"/>
        <v>0</v>
      </c>
      <c r="AZ41" s="136">
        <f t="shared" si="14"/>
        <v>0</v>
      </c>
      <c r="BA41" s="51">
        <f>SUMPRODUCT(F41:AZ41,'Ocenění položek'!$C$54:$AW$54)</f>
        <v>0</v>
      </c>
      <c r="BB41" s="51">
        <f>SUMPRODUCT(F41:AZ41,'Ocenění položek'!$C$55:$AW$55)</f>
        <v>0</v>
      </c>
      <c r="CA41" s="123"/>
    </row>
    <row r="42" spans="1:79" x14ac:dyDescent="0.25">
      <c r="A42" s="6" t="s">
        <v>264</v>
      </c>
      <c r="B42" s="3">
        <v>195</v>
      </c>
      <c r="C42" s="2">
        <v>1</v>
      </c>
      <c r="D42" s="2">
        <v>0</v>
      </c>
      <c r="E42" s="3">
        <f t="shared" si="2"/>
        <v>0</v>
      </c>
      <c r="F42" s="136">
        <f t="shared" si="13"/>
        <v>0</v>
      </c>
      <c r="G42" s="136">
        <f t="shared" si="14"/>
        <v>0</v>
      </c>
      <c r="H42" s="136">
        <f t="shared" si="14"/>
        <v>0</v>
      </c>
      <c r="I42" s="136">
        <f t="shared" si="14"/>
        <v>0</v>
      </c>
      <c r="J42" s="136">
        <f t="shared" si="14"/>
        <v>0</v>
      </c>
      <c r="K42" s="136">
        <f t="shared" si="14"/>
        <v>0</v>
      </c>
      <c r="L42" s="136">
        <f t="shared" si="14"/>
        <v>0</v>
      </c>
      <c r="M42" s="136">
        <f t="shared" si="14"/>
        <v>0</v>
      </c>
      <c r="N42" s="136">
        <f t="shared" si="14"/>
        <v>0</v>
      </c>
      <c r="O42" s="136">
        <f t="shared" si="14"/>
        <v>0</v>
      </c>
      <c r="P42" s="136">
        <f t="shared" si="14"/>
        <v>0</v>
      </c>
      <c r="Q42" s="136">
        <f t="shared" si="14"/>
        <v>0</v>
      </c>
      <c r="R42" s="136">
        <f t="shared" si="14"/>
        <v>0</v>
      </c>
      <c r="S42" s="136">
        <f t="shared" si="14"/>
        <v>0</v>
      </c>
      <c r="T42" s="136">
        <f t="shared" si="14"/>
        <v>0</v>
      </c>
      <c r="U42" s="136">
        <f t="shared" si="14"/>
        <v>0</v>
      </c>
      <c r="V42" s="136">
        <f t="shared" si="14"/>
        <v>0</v>
      </c>
      <c r="W42" s="136">
        <f t="shared" si="14"/>
        <v>0</v>
      </c>
      <c r="X42" s="136">
        <f t="shared" si="14"/>
        <v>0</v>
      </c>
      <c r="Y42" s="136">
        <f t="shared" si="14"/>
        <v>0</v>
      </c>
      <c r="Z42" s="136">
        <f t="shared" si="14"/>
        <v>0</v>
      </c>
      <c r="AA42" s="136">
        <f t="shared" si="14"/>
        <v>0</v>
      </c>
      <c r="AB42" s="136">
        <f t="shared" si="14"/>
        <v>0</v>
      </c>
      <c r="AC42" s="136">
        <f t="shared" si="14"/>
        <v>0</v>
      </c>
      <c r="AD42" s="136">
        <f t="shared" si="14"/>
        <v>0</v>
      </c>
      <c r="AE42" s="136">
        <f t="shared" si="14"/>
        <v>0</v>
      </c>
      <c r="AF42" s="136">
        <f t="shared" si="14"/>
        <v>0</v>
      </c>
      <c r="AG42" s="136">
        <f t="shared" si="14"/>
        <v>0</v>
      </c>
      <c r="AH42" s="136">
        <f t="shared" si="14"/>
        <v>0</v>
      </c>
      <c r="AI42" s="136">
        <f t="shared" si="14"/>
        <v>0</v>
      </c>
      <c r="AJ42" s="136">
        <f t="shared" si="14"/>
        <v>0</v>
      </c>
      <c r="AK42" s="136">
        <f t="shared" si="14"/>
        <v>0</v>
      </c>
      <c r="AL42" s="136">
        <f t="shared" si="14"/>
        <v>0</v>
      </c>
      <c r="AM42" s="136">
        <f t="shared" si="14"/>
        <v>0</v>
      </c>
      <c r="AN42" s="136">
        <f t="shared" ref="G42:AZ49" si="15">$E42*AN$3</f>
        <v>0</v>
      </c>
      <c r="AO42" s="136">
        <f t="shared" si="15"/>
        <v>0</v>
      </c>
      <c r="AP42" s="136">
        <f t="shared" si="15"/>
        <v>0</v>
      </c>
      <c r="AQ42" s="136">
        <f t="shared" si="15"/>
        <v>0</v>
      </c>
      <c r="AR42" s="136">
        <f t="shared" si="15"/>
        <v>0</v>
      </c>
      <c r="AS42" s="136">
        <f t="shared" si="15"/>
        <v>0</v>
      </c>
      <c r="AT42" s="136">
        <f t="shared" si="15"/>
        <v>0</v>
      </c>
      <c r="AU42" s="136">
        <f t="shared" si="15"/>
        <v>0</v>
      </c>
      <c r="AV42" s="136">
        <f t="shared" si="15"/>
        <v>0</v>
      </c>
      <c r="AW42" s="136">
        <f t="shared" si="15"/>
        <v>0</v>
      </c>
      <c r="AX42" s="136">
        <f t="shared" si="15"/>
        <v>0</v>
      </c>
      <c r="AY42" s="136">
        <f t="shared" si="15"/>
        <v>0</v>
      </c>
      <c r="AZ42" s="136">
        <f t="shared" si="15"/>
        <v>0</v>
      </c>
      <c r="BA42" s="51">
        <f>SUMPRODUCT(F42:AZ42,'Ocenění položek'!$C$54:$AW$54)</f>
        <v>0</v>
      </c>
      <c r="BB42" s="51">
        <f>SUMPRODUCT(F42:AZ42,'Ocenění položek'!$C$55:$AW$55)</f>
        <v>0</v>
      </c>
      <c r="CA42" s="123"/>
    </row>
    <row r="43" spans="1:79" x14ac:dyDescent="0.25">
      <c r="A43" s="6" t="s">
        <v>265</v>
      </c>
      <c r="B43" s="3">
        <v>57</v>
      </c>
      <c r="C43" s="2">
        <v>1</v>
      </c>
      <c r="D43" s="2">
        <v>0</v>
      </c>
      <c r="E43" s="3">
        <f t="shared" si="2"/>
        <v>0</v>
      </c>
      <c r="F43" s="136">
        <f t="shared" si="13"/>
        <v>0</v>
      </c>
      <c r="G43" s="136">
        <f t="shared" si="15"/>
        <v>0</v>
      </c>
      <c r="H43" s="136">
        <f t="shared" si="15"/>
        <v>0</v>
      </c>
      <c r="I43" s="136">
        <f t="shared" si="15"/>
        <v>0</v>
      </c>
      <c r="J43" s="136">
        <f t="shared" si="15"/>
        <v>0</v>
      </c>
      <c r="K43" s="136">
        <f t="shared" si="15"/>
        <v>0</v>
      </c>
      <c r="L43" s="136">
        <f t="shared" si="15"/>
        <v>0</v>
      </c>
      <c r="M43" s="136">
        <f t="shared" si="15"/>
        <v>0</v>
      </c>
      <c r="N43" s="136">
        <f t="shared" si="15"/>
        <v>0</v>
      </c>
      <c r="O43" s="136">
        <f t="shared" si="15"/>
        <v>0</v>
      </c>
      <c r="P43" s="136">
        <f t="shared" si="15"/>
        <v>0</v>
      </c>
      <c r="Q43" s="136">
        <f t="shared" si="15"/>
        <v>0</v>
      </c>
      <c r="R43" s="136">
        <f t="shared" si="15"/>
        <v>0</v>
      </c>
      <c r="S43" s="136">
        <f t="shared" si="15"/>
        <v>0</v>
      </c>
      <c r="T43" s="136">
        <f t="shared" si="15"/>
        <v>0</v>
      </c>
      <c r="U43" s="136">
        <f t="shared" si="15"/>
        <v>0</v>
      </c>
      <c r="V43" s="136">
        <f t="shared" si="15"/>
        <v>0</v>
      </c>
      <c r="W43" s="136">
        <f t="shared" si="15"/>
        <v>0</v>
      </c>
      <c r="X43" s="136">
        <f t="shared" si="15"/>
        <v>0</v>
      </c>
      <c r="Y43" s="136">
        <f t="shared" si="15"/>
        <v>0</v>
      </c>
      <c r="Z43" s="136">
        <f t="shared" si="15"/>
        <v>0</v>
      </c>
      <c r="AA43" s="136">
        <f t="shared" si="15"/>
        <v>0</v>
      </c>
      <c r="AB43" s="136">
        <f t="shared" si="15"/>
        <v>0</v>
      </c>
      <c r="AC43" s="136">
        <f t="shared" si="15"/>
        <v>0</v>
      </c>
      <c r="AD43" s="136">
        <f t="shared" si="15"/>
        <v>0</v>
      </c>
      <c r="AE43" s="136">
        <f t="shared" si="15"/>
        <v>0</v>
      </c>
      <c r="AF43" s="136">
        <f t="shared" si="15"/>
        <v>0</v>
      </c>
      <c r="AG43" s="136">
        <f t="shared" si="15"/>
        <v>0</v>
      </c>
      <c r="AH43" s="136">
        <f t="shared" si="15"/>
        <v>0</v>
      </c>
      <c r="AI43" s="136">
        <f t="shared" si="15"/>
        <v>0</v>
      </c>
      <c r="AJ43" s="136">
        <f t="shared" si="15"/>
        <v>0</v>
      </c>
      <c r="AK43" s="136">
        <f t="shared" si="15"/>
        <v>0</v>
      </c>
      <c r="AL43" s="136">
        <f t="shared" si="15"/>
        <v>0</v>
      </c>
      <c r="AM43" s="136">
        <f t="shared" si="15"/>
        <v>0</v>
      </c>
      <c r="AN43" s="136">
        <f t="shared" si="15"/>
        <v>0</v>
      </c>
      <c r="AO43" s="136">
        <f t="shared" si="15"/>
        <v>0</v>
      </c>
      <c r="AP43" s="136">
        <f t="shared" si="15"/>
        <v>0</v>
      </c>
      <c r="AQ43" s="136">
        <f t="shared" si="15"/>
        <v>0</v>
      </c>
      <c r="AR43" s="136">
        <f t="shared" si="15"/>
        <v>0</v>
      </c>
      <c r="AS43" s="136">
        <f t="shared" si="15"/>
        <v>0</v>
      </c>
      <c r="AT43" s="136">
        <f t="shared" si="15"/>
        <v>0</v>
      </c>
      <c r="AU43" s="136">
        <f t="shared" si="15"/>
        <v>0</v>
      </c>
      <c r="AV43" s="136">
        <f t="shared" si="15"/>
        <v>0</v>
      </c>
      <c r="AW43" s="136">
        <f t="shared" si="15"/>
        <v>0</v>
      </c>
      <c r="AX43" s="136">
        <f t="shared" si="15"/>
        <v>0</v>
      </c>
      <c r="AY43" s="136">
        <f t="shared" si="15"/>
        <v>0</v>
      </c>
      <c r="AZ43" s="136">
        <f t="shared" si="15"/>
        <v>0</v>
      </c>
      <c r="BA43" s="51">
        <f>SUMPRODUCT(F43:AZ43,'Ocenění položek'!$C$54:$AW$54)</f>
        <v>0</v>
      </c>
      <c r="BB43" s="51">
        <f>SUMPRODUCT(F43:AZ43,'Ocenění položek'!$C$55:$AW$55)</f>
        <v>0</v>
      </c>
      <c r="CA43" s="123"/>
    </row>
    <row r="44" spans="1:79" x14ac:dyDescent="0.25">
      <c r="A44" s="6" t="s">
        <v>266</v>
      </c>
      <c r="B44" s="3">
        <v>68</v>
      </c>
      <c r="C44" s="2">
        <v>1</v>
      </c>
      <c r="D44" s="2">
        <v>0</v>
      </c>
      <c r="E44" s="3">
        <f t="shared" si="2"/>
        <v>0</v>
      </c>
      <c r="F44" s="136">
        <f t="shared" si="13"/>
        <v>0</v>
      </c>
      <c r="G44" s="136">
        <f t="shared" si="15"/>
        <v>0</v>
      </c>
      <c r="H44" s="136">
        <f t="shared" si="15"/>
        <v>0</v>
      </c>
      <c r="I44" s="136">
        <f t="shared" si="15"/>
        <v>0</v>
      </c>
      <c r="J44" s="136">
        <f t="shared" si="15"/>
        <v>0</v>
      </c>
      <c r="K44" s="136">
        <f t="shared" si="15"/>
        <v>0</v>
      </c>
      <c r="L44" s="136">
        <f t="shared" si="15"/>
        <v>0</v>
      </c>
      <c r="M44" s="136">
        <f t="shared" si="15"/>
        <v>0</v>
      </c>
      <c r="N44" s="136">
        <f t="shared" si="15"/>
        <v>0</v>
      </c>
      <c r="O44" s="136">
        <f t="shared" si="15"/>
        <v>0</v>
      </c>
      <c r="P44" s="136">
        <f t="shared" si="15"/>
        <v>0</v>
      </c>
      <c r="Q44" s="136">
        <f t="shared" si="15"/>
        <v>0</v>
      </c>
      <c r="R44" s="136">
        <f t="shared" si="15"/>
        <v>0</v>
      </c>
      <c r="S44" s="136">
        <f t="shared" si="15"/>
        <v>0</v>
      </c>
      <c r="T44" s="136">
        <f t="shared" si="15"/>
        <v>0</v>
      </c>
      <c r="U44" s="136">
        <f t="shared" si="15"/>
        <v>0</v>
      </c>
      <c r="V44" s="136">
        <f t="shared" si="15"/>
        <v>0</v>
      </c>
      <c r="W44" s="136">
        <f t="shared" si="15"/>
        <v>0</v>
      </c>
      <c r="X44" s="136">
        <f t="shared" si="15"/>
        <v>0</v>
      </c>
      <c r="Y44" s="136">
        <f t="shared" si="15"/>
        <v>0</v>
      </c>
      <c r="Z44" s="136">
        <f t="shared" si="15"/>
        <v>0</v>
      </c>
      <c r="AA44" s="136">
        <f t="shared" si="15"/>
        <v>0</v>
      </c>
      <c r="AB44" s="136">
        <f t="shared" si="15"/>
        <v>0</v>
      </c>
      <c r="AC44" s="136">
        <f t="shared" si="15"/>
        <v>0</v>
      </c>
      <c r="AD44" s="136">
        <f t="shared" si="15"/>
        <v>0</v>
      </c>
      <c r="AE44" s="136">
        <f t="shared" si="15"/>
        <v>0</v>
      </c>
      <c r="AF44" s="136">
        <f t="shared" si="15"/>
        <v>0</v>
      </c>
      <c r="AG44" s="136">
        <f t="shared" si="15"/>
        <v>0</v>
      </c>
      <c r="AH44" s="136">
        <f t="shared" si="15"/>
        <v>0</v>
      </c>
      <c r="AI44" s="136">
        <f t="shared" si="15"/>
        <v>0</v>
      </c>
      <c r="AJ44" s="136">
        <f t="shared" si="15"/>
        <v>0</v>
      </c>
      <c r="AK44" s="136">
        <f t="shared" si="15"/>
        <v>0</v>
      </c>
      <c r="AL44" s="136">
        <f t="shared" si="15"/>
        <v>0</v>
      </c>
      <c r="AM44" s="136">
        <f t="shared" si="15"/>
        <v>0</v>
      </c>
      <c r="AN44" s="136">
        <f t="shared" si="15"/>
        <v>0</v>
      </c>
      <c r="AO44" s="136">
        <f t="shared" si="15"/>
        <v>0</v>
      </c>
      <c r="AP44" s="136">
        <f t="shared" si="15"/>
        <v>0</v>
      </c>
      <c r="AQ44" s="136">
        <f t="shared" si="15"/>
        <v>0</v>
      </c>
      <c r="AR44" s="136">
        <f t="shared" si="15"/>
        <v>0</v>
      </c>
      <c r="AS44" s="136">
        <f t="shared" si="15"/>
        <v>0</v>
      </c>
      <c r="AT44" s="136">
        <f t="shared" si="15"/>
        <v>0</v>
      </c>
      <c r="AU44" s="136">
        <f t="shared" si="15"/>
        <v>0</v>
      </c>
      <c r="AV44" s="136">
        <f t="shared" si="15"/>
        <v>0</v>
      </c>
      <c r="AW44" s="136">
        <f t="shared" si="15"/>
        <v>0</v>
      </c>
      <c r="AX44" s="136">
        <f t="shared" si="15"/>
        <v>0</v>
      </c>
      <c r="AY44" s="136">
        <f t="shared" si="15"/>
        <v>0</v>
      </c>
      <c r="AZ44" s="136">
        <f t="shared" si="15"/>
        <v>0</v>
      </c>
      <c r="BA44" s="51">
        <f>SUMPRODUCT(F44:AZ44,'Ocenění položek'!$C$54:$AW$54)</f>
        <v>0</v>
      </c>
      <c r="BB44" s="51">
        <f>SUMPRODUCT(F44:AZ44,'Ocenění položek'!$C$55:$AW$55)</f>
        <v>0</v>
      </c>
      <c r="CA44" s="123"/>
    </row>
    <row r="45" spans="1:79" x14ac:dyDescent="0.25">
      <c r="A45" s="6" t="s">
        <v>267</v>
      </c>
      <c r="B45" s="3">
        <v>182</v>
      </c>
      <c r="C45" s="2">
        <v>1</v>
      </c>
      <c r="D45" s="2">
        <v>0</v>
      </c>
      <c r="E45" s="3">
        <f t="shared" si="2"/>
        <v>0</v>
      </c>
      <c r="F45" s="136">
        <f t="shared" si="13"/>
        <v>0</v>
      </c>
      <c r="G45" s="136">
        <f t="shared" si="15"/>
        <v>0</v>
      </c>
      <c r="H45" s="136">
        <f t="shared" si="15"/>
        <v>0</v>
      </c>
      <c r="I45" s="136">
        <f t="shared" si="15"/>
        <v>0</v>
      </c>
      <c r="J45" s="136">
        <f t="shared" si="15"/>
        <v>0</v>
      </c>
      <c r="K45" s="136">
        <f t="shared" si="15"/>
        <v>0</v>
      </c>
      <c r="L45" s="136">
        <f t="shared" si="15"/>
        <v>0</v>
      </c>
      <c r="M45" s="136">
        <f t="shared" si="15"/>
        <v>0</v>
      </c>
      <c r="N45" s="136">
        <f t="shared" si="15"/>
        <v>0</v>
      </c>
      <c r="O45" s="136">
        <f t="shared" si="15"/>
        <v>0</v>
      </c>
      <c r="P45" s="136">
        <f t="shared" si="15"/>
        <v>0</v>
      </c>
      <c r="Q45" s="136">
        <f t="shared" si="15"/>
        <v>0</v>
      </c>
      <c r="R45" s="136">
        <f t="shared" si="15"/>
        <v>0</v>
      </c>
      <c r="S45" s="136">
        <f t="shared" si="15"/>
        <v>0</v>
      </c>
      <c r="T45" s="136">
        <f t="shared" si="15"/>
        <v>0</v>
      </c>
      <c r="U45" s="136">
        <f t="shared" si="15"/>
        <v>0</v>
      </c>
      <c r="V45" s="136">
        <f t="shared" si="15"/>
        <v>0</v>
      </c>
      <c r="W45" s="136">
        <f t="shared" si="15"/>
        <v>0</v>
      </c>
      <c r="X45" s="136">
        <f t="shared" si="15"/>
        <v>0</v>
      </c>
      <c r="Y45" s="136">
        <f t="shared" si="15"/>
        <v>0</v>
      </c>
      <c r="Z45" s="136">
        <f t="shared" si="15"/>
        <v>0</v>
      </c>
      <c r="AA45" s="136">
        <f t="shared" si="15"/>
        <v>0</v>
      </c>
      <c r="AB45" s="136">
        <f t="shared" si="15"/>
        <v>0</v>
      </c>
      <c r="AC45" s="136">
        <f t="shared" si="15"/>
        <v>0</v>
      </c>
      <c r="AD45" s="136">
        <f t="shared" si="15"/>
        <v>0</v>
      </c>
      <c r="AE45" s="136">
        <f t="shared" si="15"/>
        <v>0</v>
      </c>
      <c r="AF45" s="136">
        <f t="shared" si="15"/>
        <v>0</v>
      </c>
      <c r="AG45" s="136">
        <f t="shared" si="15"/>
        <v>0</v>
      </c>
      <c r="AH45" s="136">
        <f t="shared" si="15"/>
        <v>0</v>
      </c>
      <c r="AI45" s="136">
        <f t="shared" si="15"/>
        <v>0</v>
      </c>
      <c r="AJ45" s="136">
        <f t="shared" si="15"/>
        <v>0</v>
      </c>
      <c r="AK45" s="136">
        <f t="shared" si="15"/>
        <v>0</v>
      </c>
      <c r="AL45" s="136">
        <f t="shared" si="15"/>
        <v>0</v>
      </c>
      <c r="AM45" s="136">
        <f t="shared" si="15"/>
        <v>0</v>
      </c>
      <c r="AN45" s="136">
        <f t="shared" si="15"/>
        <v>0</v>
      </c>
      <c r="AO45" s="136">
        <f t="shared" si="15"/>
        <v>0</v>
      </c>
      <c r="AP45" s="136">
        <f t="shared" si="15"/>
        <v>0</v>
      </c>
      <c r="AQ45" s="136">
        <f t="shared" si="15"/>
        <v>0</v>
      </c>
      <c r="AR45" s="136">
        <f t="shared" si="15"/>
        <v>0</v>
      </c>
      <c r="AS45" s="136">
        <f t="shared" si="15"/>
        <v>0</v>
      </c>
      <c r="AT45" s="136">
        <f t="shared" si="15"/>
        <v>0</v>
      </c>
      <c r="AU45" s="136">
        <f t="shared" si="15"/>
        <v>0</v>
      </c>
      <c r="AV45" s="136">
        <f t="shared" si="15"/>
        <v>0</v>
      </c>
      <c r="AW45" s="136">
        <f t="shared" si="15"/>
        <v>0</v>
      </c>
      <c r="AX45" s="136">
        <f t="shared" si="15"/>
        <v>0</v>
      </c>
      <c r="AY45" s="136">
        <f t="shared" si="15"/>
        <v>0</v>
      </c>
      <c r="AZ45" s="136">
        <f t="shared" si="15"/>
        <v>0</v>
      </c>
      <c r="BA45" s="51">
        <f>SUMPRODUCT(F45:AZ45,'Ocenění položek'!$C$54:$AW$54)</f>
        <v>0</v>
      </c>
      <c r="BB45" s="51">
        <f>SUMPRODUCT(F45:AZ45,'Ocenění položek'!$C$55:$AW$55)</f>
        <v>0</v>
      </c>
      <c r="CA45" s="123"/>
    </row>
    <row r="46" spans="1:79" x14ac:dyDescent="0.25">
      <c r="A46" s="6" t="s">
        <v>268</v>
      </c>
      <c r="B46" s="3">
        <v>21</v>
      </c>
      <c r="C46" s="2">
        <v>2</v>
      </c>
      <c r="D46" s="2">
        <v>0</v>
      </c>
      <c r="E46" s="3">
        <f t="shared" si="2"/>
        <v>0</v>
      </c>
      <c r="F46" s="136">
        <f t="shared" si="13"/>
        <v>0</v>
      </c>
      <c r="G46" s="136">
        <f t="shared" si="15"/>
        <v>0</v>
      </c>
      <c r="H46" s="136">
        <f t="shared" si="15"/>
        <v>0</v>
      </c>
      <c r="I46" s="136">
        <f t="shared" si="15"/>
        <v>0</v>
      </c>
      <c r="J46" s="136">
        <f t="shared" si="15"/>
        <v>0</v>
      </c>
      <c r="K46" s="136">
        <f t="shared" si="15"/>
        <v>0</v>
      </c>
      <c r="L46" s="136">
        <f t="shared" si="15"/>
        <v>0</v>
      </c>
      <c r="M46" s="136">
        <f t="shared" si="15"/>
        <v>0</v>
      </c>
      <c r="N46" s="136">
        <f t="shared" si="15"/>
        <v>0</v>
      </c>
      <c r="O46" s="136">
        <f t="shared" si="15"/>
        <v>0</v>
      </c>
      <c r="P46" s="136">
        <f t="shared" si="15"/>
        <v>0</v>
      </c>
      <c r="Q46" s="136">
        <f t="shared" si="15"/>
        <v>0</v>
      </c>
      <c r="R46" s="136">
        <f t="shared" si="15"/>
        <v>0</v>
      </c>
      <c r="S46" s="136">
        <f t="shared" si="15"/>
        <v>0</v>
      </c>
      <c r="T46" s="136">
        <f t="shared" si="15"/>
        <v>0</v>
      </c>
      <c r="U46" s="136">
        <f t="shared" si="15"/>
        <v>0</v>
      </c>
      <c r="V46" s="136">
        <f t="shared" si="15"/>
        <v>0</v>
      </c>
      <c r="W46" s="136">
        <f t="shared" si="15"/>
        <v>0</v>
      </c>
      <c r="X46" s="136">
        <f t="shared" si="15"/>
        <v>0</v>
      </c>
      <c r="Y46" s="136">
        <f t="shared" si="15"/>
        <v>0</v>
      </c>
      <c r="Z46" s="136">
        <f t="shared" si="15"/>
        <v>0</v>
      </c>
      <c r="AA46" s="136">
        <f t="shared" si="15"/>
        <v>0</v>
      </c>
      <c r="AB46" s="136">
        <f t="shared" si="15"/>
        <v>0</v>
      </c>
      <c r="AC46" s="136">
        <f t="shared" si="15"/>
        <v>0</v>
      </c>
      <c r="AD46" s="136">
        <f t="shared" si="15"/>
        <v>0</v>
      </c>
      <c r="AE46" s="136">
        <f t="shared" si="15"/>
        <v>0</v>
      </c>
      <c r="AF46" s="136">
        <f t="shared" si="15"/>
        <v>0</v>
      </c>
      <c r="AG46" s="136">
        <f t="shared" si="15"/>
        <v>0</v>
      </c>
      <c r="AH46" s="136">
        <f t="shared" si="15"/>
        <v>0</v>
      </c>
      <c r="AI46" s="136">
        <f t="shared" si="15"/>
        <v>0</v>
      </c>
      <c r="AJ46" s="136">
        <f t="shared" si="15"/>
        <v>0</v>
      </c>
      <c r="AK46" s="136">
        <f t="shared" si="15"/>
        <v>0</v>
      </c>
      <c r="AL46" s="136">
        <f t="shared" si="15"/>
        <v>0</v>
      </c>
      <c r="AM46" s="136">
        <f t="shared" si="15"/>
        <v>0</v>
      </c>
      <c r="AN46" s="136">
        <f t="shared" si="15"/>
        <v>0</v>
      </c>
      <c r="AO46" s="136">
        <f t="shared" si="15"/>
        <v>0</v>
      </c>
      <c r="AP46" s="136">
        <f t="shared" si="15"/>
        <v>0</v>
      </c>
      <c r="AQ46" s="136">
        <f t="shared" si="15"/>
        <v>0</v>
      </c>
      <c r="AR46" s="136">
        <f t="shared" si="15"/>
        <v>0</v>
      </c>
      <c r="AS46" s="136">
        <f t="shared" si="15"/>
        <v>0</v>
      </c>
      <c r="AT46" s="136">
        <f t="shared" si="15"/>
        <v>0</v>
      </c>
      <c r="AU46" s="136">
        <f t="shared" si="15"/>
        <v>0</v>
      </c>
      <c r="AV46" s="136">
        <f t="shared" si="15"/>
        <v>0</v>
      </c>
      <c r="AW46" s="136">
        <f t="shared" si="15"/>
        <v>0</v>
      </c>
      <c r="AX46" s="136">
        <f t="shared" si="15"/>
        <v>0</v>
      </c>
      <c r="AY46" s="136">
        <f t="shared" si="15"/>
        <v>0</v>
      </c>
      <c r="AZ46" s="136">
        <f t="shared" si="15"/>
        <v>0</v>
      </c>
      <c r="BA46" s="51">
        <f>SUMPRODUCT(F46:AZ46,'Ocenění položek'!$C$54:$AW$54)</f>
        <v>0</v>
      </c>
      <c r="BB46" s="51">
        <f>SUMPRODUCT(F46:AZ46,'Ocenění položek'!$C$55:$AW$55)</f>
        <v>0</v>
      </c>
      <c r="CA46" s="123"/>
    </row>
    <row r="47" spans="1:79" x14ac:dyDescent="0.25">
      <c r="A47" s="6" t="s">
        <v>269</v>
      </c>
      <c r="B47" s="3">
        <v>21</v>
      </c>
      <c r="C47" s="2">
        <v>1</v>
      </c>
      <c r="D47" s="2">
        <v>0</v>
      </c>
      <c r="E47" s="3">
        <f>(B47+(3*B47^0.5*2.8))*D47</f>
        <v>0</v>
      </c>
      <c r="F47" s="136">
        <f>$E47*F$5</f>
        <v>0</v>
      </c>
      <c r="G47" s="136">
        <f t="shared" ref="G47:AZ47" si="16">$E47*G$5</f>
        <v>0</v>
      </c>
      <c r="H47" s="136">
        <f t="shared" si="16"/>
        <v>0</v>
      </c>
      <c r="I47" s="136">
        <f t="shared" si="16"/>
        <v>0</v>
      </c>
      <c r="J47" s="136">
        <f t="shared" si="16"/>
        <v>0</v>
      </c>
      <c r="K47" s="136">
        <f t="shared" si="16"/>
        <v>0</v>
      </c>
      <c r="L47" s="136">
        <f t="shared" si="16"/>
        <v>0</v>
      </c>
      <c r="M47" s="136">
        <f t="shared" si="16"/>
        <v>0</v>
      </c>
      <c r="N47" s="136">
        <f t="shared" si="16"/>
        <v>0</v>
      </c>
      <c r="O47" s="136">
        <f t="shared" si="16"/>
        <v>0</v>
      </c>
      <c r="P47" s="136">
        <f t="shared" si="16"/>
        <v>0</v>
      </c>
      <c r="Q47" s="136">
        <f t="shared" si="16"/>
        <v>0</v>
      </c>
      <c r="R47" s="136">
        <f t="shared" si="16"/>
        <v>0</v>
      </c>
      <c r="S47" s="136">
        <f t="shared" si="16"/>
        <v>0</v>
      </c>
      <c r="T47" s="136">
        <f t="shared" si="16"/>
        <v>0</v>
      </c>
      <c r="U47" s="136">
        <f t="shared" si="16"/>
        <v>0</v>
      </c>
      <c r="V47" s="136">
        <f t="shared" si="16"/>
        <v>0</v>
      </c>
      <c r="W47" s="136">
        <f t="shared" si="16"/>
        <v>0</v>
      </c>
      <c r="X47" s="136">
        <f t="shared" si="16"/>
        <v>0</v>
      </c>
      <c r="Y47" s="136">
        <f t="shared" si="16"/>
        <v>0</v>
      </c>
      <c r="Z47" s="136">
        <f t="shared" si="16"/>
        <v>0</v>
      </c>
      <c r="AA47" s="136">
        <f t="shared" si="16"/>
        <v>0</v>
      </c>
      <c r="AB47" s="136">
        <f t="shared" si="16"/>
        <v>0</v>
      </c>
      <c r="AC47" s="136">
        <f t="shared" si="16"/>
        <v>0</v>
      </c>
      <c r="AD47" s="136">
        <f t="shared" si="16"/>
        <v>0</v>
      </c>
      <c r="AE47" s="136">
        <f t="shared" si="16"/>
        <v>0</v>
      </c>
      <c r="AF47" s="136">
        <f t="shared" si="16"/>
        <v>0</v>
      </c>
      <c r="AG47" s="136">
        <f t="shared" si="16"/>
        <v>0</v>
      </c>
      <c r="AH47" s="136">
        <f t="shared" si="16"/>
        <v>0</v>
      </c>
      <c r="AI47" s="136">
        <f t="shared" si="16"/>
        <v>0</v>
      </c>
      <c r="AJ47" s="136">
        <f t="shared" si="16"/>
        <v>0</v>
      </c>
      <c r="AK47" s="136">
        <f t="shared" si="16"/>
        <v>0</v>
      </c>
      <c r="AL47" s="136">
        <f t="shared" si="16"/>
        <v>0</v>
      </c>
      <c r="AM47" s="136">
        <f t="shared" si="16"/>
        <v>0</v>
      </c>
      <c r="AN47" s="136">
        <f t="shared" si="16"/>
        <v>0</v>
      </c>
      <c r="AO47" s="136">
        <f t="shared" si="16"/>
        <v>0</v>
      </c>
      <c r="AP47" s="136">
        <f t="shared" si="16"/>
        <v>0</v>
      </c>
      <c r="AQ47" s="136">
        <f t="shared" si="16"/>
        <v>0</v>
      </c>
      <c r="AR47" s="136">
        <f t="shared" si="16"/>
        <v>0</v>
      </c>
      <c r="AS47" s="136">
        <f t="shared" si="16"/>
        <v>0</v>
      </c>
      <c r="AT47" s="136">
        <f t="shared" si="16"/>
        <v>0</v>
      </c>
      <c r="AU47" s="136">
        <f t="shared" si="16"/>
        <v>0</v>
      </c>
      <c r="AV47" s="136">
        <f t="shared" si="16"/>
        <v>0</v>
      </c>
      <c r="AW47" s="136">
        <f t="shared" si="16"/>
        <v>0</v>
      </c>
      <c r="AX47" s="136">
        <f t="shared" si="16"/>
        <v>0</v>
      </c>
      <c r="AY47" s="136">
        <f t="shared" si="16"/>
        <v>0</v>
      </c>
      <c r="AZ47" s="136">
        <f t="shared" si="16"/>
        <v>0</v>
      </c>
      <c r="BA47" s="51">
        <f>SUMPRODUCT(F47:AZ47,'Ocenění položek'!$C$54:$AW$54)</f>
        <v>0</v>
      </c>
      <c r="BB47" s="51">
        <f>SUMPRODUCT(F47:AZ47,'Ocenění položek'!$C$55:$AW$55)</f>
        <v>0</v>
      </c>
      <c r="CA47" s="123"/>
    </row>
    <row r="48" spans="1:79" x14ac:dyDescent="0.25">
      <c r="A48" s="6" t="s">
        <v>270</v>
      </c>
      <c r="B48" s="3">
        <v>151</v>
      </c>
      <c r="C48" s="2">
        <v>1</v>
      </c>
      <c r="D48" s="2">
        <v>0</v>
      </c>
      <c r="E48" s="3">
        <f t="shared" si="2"/>
        <v>0</v>
      </c>
      <c r="F48" s="136">
        <f t="shared" si="13"/>
        <v>0</v>
      </c>
      <c r="G48" s="136">
        <f t="shared" si="15"/>
        <v>0</v>
      </c>
      <c r="H48" s="136">
        <f t="shared" si="15"/>
        <v>0</v>
      </c>
      <c r="I48" s="136">
        <f t="shared" si="15"/>
        <v>0</v>
      </c>
      <c r="J48" s="136">
        <f t="shared" si="15"/>
        <v>0</v>
      </c>
      <c r="K48" s="136">
        <f t="shared" si="15"/>
        <v>0</v>
      </c>
      <c r="L48" s="136">
        <f t="shared" si="15"/>
        <v>0</v>
      </c>
      <c r="M48" s="136">
        <f t="shared" si="15"/>
        <v>0</v>
      </c>
      <c r="N48" s="136">
        <f t="shared" si="15"/>
        <v>0</v>
      </c>
      <c r="O48" s="136">
        <f t="shared" si="15"/>
        <v>0</v>
      </c>
      <c r="P48" s="136">
        <f t="shared" si="15"/>
        <v>0</v>
      </c>
      <c r="Q48" s="136">
        <f t="shared" si="15"/>
        <v>0</v>
      </c>
      <c r="R48" s="136">
        <f t="shared" si="15"/>
        <v>0</v>
      </c>
      <c r="S48" s="136">
        <f t="shared" si="15"/>
        <v>0</v>
      </c>
      <c r="T48" s="136">
        <f t="shared" si="15"/>
        <v>0</v>
      </c>
      <c r="U48" s="136">
        <f t="shared" si="15"/>
        <v>0</v>
      </c>
      <c r="V48" s="136">
        <f t="shared" si="15"/>
        <v>0</v>
      </c>
      <c r="W48" s="136">
        <f t="shared" si="15"/>
        <v>0</v>
      </c>
      <c r="X48" s="136">
        <f t="shared" si="15"/>
        <v>0</v>
      </c>
      <c r="Y48" s="136">
        <f t="shared" si="15"/>
        <v>0</v>
      </c>
      <c r="Z48" s="136">
        <f t="shared" si="15"/>
        <v>0</v>
      </c>
      <c r="AA48" s="136">
        <f t="shared" si="15"/>
        <v>0</v>
      </c>
      <c r="AB48" s="136">
        <f t="shared" si="15"/>
        <v>0</v>
      </c>
      <c r="AC48" s="136">
        <f t="shared" si="15"/>
        <v>0</v>
      </c>
      <c r="AD48" s="136">
        <f t="shared" si="15"/>
        <v>0</v>
      </c>
      <c r="AE48" s="136">
        <f t="shared" si="15"/>
        <v>0</v>
      </c>
      <c r="AF48" s="136">
        <f t="shared" si="15"/>
        <v>0</v>
      </c>
      <c r="AG48" s="136">
        <f t="shared" si="15"/>
        <v>0</v>
      </c>
      <c r="AH48" s="136">
        <f t="shared" si="15"/>
        <v>0</v>
      </c>
      <c r="AI48" s="136">
        <f t="shared" si="15"/>
        <v>0</v>
      </c>
      <c r="AJ48" s="136">
        <f t="shared" si="15"/>
        <v>0</v>
      </c>
      <c r="AK48" s="136">
        <f t="shared" si="15"/>
        <v>0</v>
      </c>
      <c r="AL48" s="136">
        <f t="shared" si="15"/>
        <v>0</v>
      </c>
      <c r="AM48" s="136">
        <f t="shared" si="15"/>
        <v>0</v>
      </c>
      <c r="AN48" s="136">
        <f t="shared" si="15"/>
        <v>0</v>
      </c>
      <c r="AO48" s="136">
        <f t="shared" si="15"/>
        <v>0</v>
      </c>
      <c r="AP48" s="136">
        <f t="shared" si="15"/>
        <v>0</v>
      </c>
      <c r="AQ48" s="136">
        <f t="shared" si="15"/>
        <v>0</v>
      </c>
      <c r="AR48" s="136">
        <f t="shared" si="15"/>
        <v>0</v>
      </c>
      <c r="AS48" s="136">
        <f t="shared" si="15"/>
        <v>0</v>
      </c>
      <c r="AT48" s="136">
        <f t="shared" si="15"/>
        <v>0</v>
      </c>
      <c r="AU48" s="136">
        <f t="shared" si="15"/>
        <v>0</v>
      </c>
      <c r="AV48" s="136">
        <f t="shared" si="15"/>
        <v>0</v>
      </c>
      <c r="AW48" s="136">
        <f t="shared" si="15"/>
        <v>0</v>
      </c>
      <c r="AX48" s="136">
        <f t="shared" si="15"/>
        <v>0</v>
      </c>
      <c r="AY48" s="136">
        <f t="shared" si="15"/>
        <v>0</v>
      </c>
      <c r="AZ48" s="136">
        <f t="shared" si="15"/>
        <v>0</v>
      </c>
      <c r="BA48" s="51">
        <f>SUMPRODUCT(F48:AZ48,'Ocenění položek'!$C$54:$AW$54)</f>
        <v>0</v>
      </c>
      <c r="BB48" s="51">
        <f>SUMPRODUCT(F48:AZ48,'Ocenění položek'!$C$55:$AW$55)</f>
        <v>0</v>
      </c>
      <c r="CA48" s="123"/>
    </row>
    <row r="49" spans="1:79" x14ac:dyDescent="0.25">
      <c r="A49" s="6" t="s">
        <v>271</v>
      </c>
      <c r="B49" s="3">
        <v>86</v>
      </c>
      <c r="C49" s="2">
        <v>1</v>
      </c>
      <c r="D49" s="2">
        <v>0</v>
      </c>
      <c r="E49" s="3">
        <f t="shared" si="2"/>
        <v>0</v>
      </c>
      <c r="F49" s="136">
        <f t="shared" si="13"/>
        <v>0</v>
      </c>
      <c r="G49" s="136">
        <f t="shared" si="15"/>
        <v>0</v>
      </c>
      <c r="H49" s="136">
        <f t="shared" si="15"/>
        <v>0</v>
      </c>
      <c r="I49" s="136">
        <f t="shared" si="15"/>
        <v>0</v>
      </c>
      <c r="J49" s="136">
        <f t="shared" si="15"/>
        <v>0</v>
      </c>
      <c r="K49" s="136">
        <f t="shared" si="15"/>
        <v>0</v>
      </c>
      <c r="L49" s="136">
        <f t="shared" si="15"/>
        <v>0</v>
      </c>
      <c r="M49" s="136">
        <f t="shared" si="15"/>
        <v>0</v>
      </c>
      <c r="N49" s="136">
        <f t="shared" si="15"/>
        <v>0</v>
      </c>
      <c r="O49" s="136">
        <f t="shared" si="15"/>
        <v>0</v>
      </c>
      <c r="P49" s="136">
        <f t="shared" si="15"/>
        <v>0</v>
      </c>
      <c r="Q49" s="136">
        <f t="shared" si="15"/>
        <v>0</v>
      </c>
      <c r="R49" s="136">
        <f t="shared" si="15"/>
        <v>0</v>
      </c>
      <c r="S49" s="136">
        <f t="shared" ref="G49:AZ51" si="17">$E49*S$3</f>
        <v>0</v>
      </c>
      <c r="T49" s="136">
        <f t="shared" si="17"/>
        <v>0</v>
      </c>
      <c r="U49" s="136">
        <f t="shared" si="17"/>
        <v>0</v>
      </c>
      <c r="V49" s="136">
        <f t="shared" si="17"/>
        <v>0</v>
      </c>
      <c r="W49" s="136">
        <f t="shared" si="17"/>
        <v>0</v>
      </c>
      <c r="X49" s="136">
        <f t="shared" si="17"/>
        <v>0</v>
      </c>
      <c r="Y49" s="136">
        <f t="shared" si="17"/>
        <v>0</v>
      </c>
      <c r="Z49" s="136">
        <f t="shared" si="17"/>
        <v>0</v>
      </c>
      <c r="AA49" s="136">
        <f t="shared" si="17"/>
        <v>0</v>
      </c>
      <c r="AB49" s="136">
        <f t="shared" si="17"/>
        <v>0</v>
      </c>
      <c r="AC49" s="136">
        <f t="shared" si="17"/>
        <v>0</v>
      </c>
      <c r="AD49" s="136">
        <f t="shared" si="17"/>
        <v>0</v>
      </c>
      <c r="AE49" s="136">
        <f t="shared" si="17"/>
        <v>0</v>
      </c>
      <c r="AF49" s="136">
        <f t="shared" si="17"/>
        <v>0</v>
      </c>
      <c r="AG49" s="136">
        <f t="shared" si="17"/>
        <v>0</v>
      </c>
      <c r="AH49" s="136">
        <f t="shared" si="17"/>
        <v>0</v>
      </c>
      <c r="AI49" s="136">
        <f t="shared" si="17"/>
        <v>0</v>
      </c>
      <c r="AJ49" s="136">
        <f t="shared" si="17"/>
        <v>0</v>
      </c>
      <c r="AK49" s="136">
        <f t="shared" si="17"/>
        <v>0</v>
      </c>
      <c r="AL49" s="136">
        <f t="shared" si="17"/>
        <v>0</v>
      </c>
      <c r="AM49" s="136">
        <f t="shared" si="17"/>
        <v>0</v>
      </c>
      <c r="AN49" s="136">
        <f t="shared" si="17"/>
        <v>0</v>
      </c>
      <c r="AO49" s="136">
        <f t="shared" si="17"/>
        <v>0</v>
      </c>
      <c r="AP49" s="136">
        <f t="shared" si="17"/>
        <v>0</v>
      </c>
      <c r="AQ49" s="136">
        <f t="shared" si="17"/>
        <v>0</v>
      </c>
      <c r="AR49" s="136">
        <f t="shared" si="17"/>
        <v>0</v>
      </c>
      <c r="AS49" s="136">
        <f t="shared" si="17"/>
        <v>0</v>
      </c>
      <c r="AT49" s="136">
        <f t="shared" si="17"/>
        <v>0</v>
      </c>
      <c r="AU49" s="136">
        <f t="shared" si="17"/>
        <v>0</v>
      </c>
      <c r="AV49" s="136">
        <f t="shared" si="17"/>
        <v>0</v>
      </c>
      <c r="AW49" s="136">
        <f t="shared" si="17"/>
        <v>0</v>
      </c>
      <c r="AX49" s="136">
        <f t="shared" si="17"/>
        <v>0</v>
      </c>
      <c r="AY49" s="136">
        <f t="shared" si="17"/>
        <v>0</v>
      </c>
      <c r="AZ49" s="136">
        <f t="shared" si="17"/>
        <v>0</v>
      </c>
      <c r="BA49" s="51">
        <f>SUMPRODUCT(F49:AZ49,'Ocenění položek'!$C$54:$AW$54)</f>
        <v>0</v>
      </c>
      <c r="BB49" s="51">
        <f>SUMPRODUCT(F49:AZ49,'Ocenění položek'!$C$55:$AW$55)</f>
        <v>0</v>
      </c>
      <c r="CA49" s="123"/>
    </row>
    <row r="50" spans="1:79" x14ac:dyDescent="0.25">
      <c r="A50" s="6" t="s">
        <v>272</v>
      </c>
      <c r="B50" s="3">
        <v>5</v>
      </c>
      <c r="C50" s="2">
        <v>2</v>
      </c>
      <c r="D50" s="2">
        <v>0</v>
      </c>
      <c r="E50" s="3">
        <f>(B50+(3*B50^0.5*2.8))*D50</f>
        <v>0</v>
      </c>
      <c r="F50" s="136">
        <f>$E50*F$4</f>
        <v>0</v>
      </c>
      <c r="G50" s="136">
        <f t="shared" ref="G50:AZ50" si="18">$E50*G$4</f>
        <v>0</v>
      </c>
      <c r="H50" s="136">
        <f t="shared" si="18"/>
        <v>0</v>
      </c>
      <c r="I50" s="136">
        <f t="shared" si="18"/>
        <v>0</v>
      </c>
      <c r="J50" s="136">
        <f t="shared" si="18"/>
        <v>0</v>
      </c>
      <c r="K50" s="136">
        <f t="shared" si="18"/>
        <v>0</v>
      </c>
      <c r="L50" s="136">
        <f t="shared" si="18"/>
        <v>0</v>
      </c>
      <c r="M50" s="136">
        <f t="shared" si="18"/>
        <v>0</v>
      </c>
      <c r="N50" s="136">
        <f t="shared" si="18"/>
        <v>0</v>
      </c>
      <c r="O50" s="136">
        <f t="shared" si="18"/>
        <v>0</v>
      </c>
      <c r="P50" s="136">
        <f t="shared" si="18"/>
        <v>0</v>
      </c>
      <c r="Q50" s="136">
        <f t="shared" si="18"/>
        <v>0</v>
      </c>
      <c r="R50" s="136">
        <f t="shared" si="18"/>
        <v>0</v>
      </c>
      <c r="S50" s="136">
        <f t="shared" si="18"/>
        <v>0</v>
      </c>
      <c r="T50" s="136">
        <f t="shared" si="18"/>
        <v>0</v>
      </c>
      <c r="U50" s="136">
        <f t="shared" si="18"/>
        <v>0</v>
      </c>
      <c r="V50" s="136">
        <f t="shared" si="18"/>
        <v>0</v>
      </c>
      <c r="W50" s="136">
        <f t="shared" si="18"/>
        <v>0</v>
      </c>
      <c r="X50" s="136">
        <f t="shared" si="18"/>
        <v>0</v>
      </c>
      <c r="Y50" s="136">
        <f t="shared" si="18"/>
        <v>0</v>
      </c>
      <c r="Z50" s="136">
        <f t="shared" si="18"/>
        <v>0</v>
      </c>
      <c r="AA50" s="136">
        <f t="shared" si="18"/>
        <v>0</v>
      </c>
      <c r="AB50" s="136">
        <f t="shared" si="18"/>
        <v>0</v>
      </c>
      <c r="AC50" s="136">
        <f t="shared" si="18"/>
        <v>0</v>
      </c>
      <c r="AD50" s="136">
        <f t="shared" si="18"/>
        <v>0</v>
      </c>
      <c r="AE50" s="136">
        <f t="shared" si="18"/>
        <v>0</v>
      </c>
      <c r="AF50" s="136">
        <f t="shared" si="18"/>
        <v>0</v>
      </c>
      <c r="AG50" s="136">
        <f t="shared" si="18"/>
        <v>0</v>
      </c>
      <c r="AH50" s="136">
        <f t="shared" si="18"/>
        <v>0</v>
      </c>
      <c r="AI50" s="136">
        <f t="shared" si="18"/>
        <v>0</v>
      </c>
      <c r="AJ50" s="136">
        <f t="shared" si="18"/>
        <v>0</v>
      </c>
      <c r="AK50" s="136">
        <f t="shared" si="18"/>
        <v>0</v>
      </c>
      <c r="AL50" s="136">
        <f t="shared" si="18"/>
        <v>0</v>
      </c>
      <c r="AM50" s="136">
        <f t="shared" si="18"/>
        <v>0</v>
      </c>
      <c r="AN50" s="136">
        <f t="shared" si="18"/>
        <v>0</v>
      </c>
      <c r="AO50" s="136">
        <f t="shared" si="18"/>
        <v>0</v>
      </c>
      <c r="AP50" s="136">
        <f t="shared" si="18"/>
        <v>0</v>
      </c>
      <c r="AQ50" s="136">
        <f t="shared" si="18"/>
        <v>0</v>
      </c>
      <c r="AR50" s="136">
        <f t="shared" si="18"/>
        <v>0</v>
      </c>
      <c r="AS50" s="136">
        <f t="shared" si="18"/>
        <v>0</v>
      </c>
      <c r="AT50" s="136">
        <f t="shared" si="18"/>
        <v>0</v>
      </c>
      <c r="AU50" s="136">
        <f t="shared" si="18"/>
        <v>0</v>
      </c>
      <c r="AV50" s="136">
        <f t="shared" si="18"/>
        <v>0</v>
      </c>
      <c r="AW50" s="136">
        <f t="shared" si="18"/>
        <v>0</v>
      </c>
      <c r="AX50" s="136">
        <f t="shared" si="18"/>
        <v>0</v>
      </c>
      <c r="AY50" s="136">
        <f t="shared" si="18"/>
        <v>0</v>
      </c>
      <c r="AZ50" s="136">
        <f t="shared" si="18"/>
        <v>0</v>
      </c>
      <c r="BA50" s="51">
        <f>SUMPRODUCT(F50:AZ50,'Ocenění položek'!$C$54:$AW$54)</f>
        <v>0</v>
      </c>
      <c r="BB50" s="51">
        <f>SUMPRODUCT(F50:AZ50,'Ocenění položek'!$C$55:$AW$55)</f>
        <v>0</v>
      </c>
      <c r="CA50" s="123"/>
    </row>
    <row r="51" spans="1:79" x14ac:dyDescent="0.25">
      <c r="A51" s="6" t="s">
        <v>273</v>
      </c>
      <c r="B51" s="3">
        <v>10</v>
      </c>
      <c r="C51" s="2">
        <v>1</v>
      </c>
      <c r="D51" s="2">
        <v>0</v>
      </c>
      <c r="E51" s="3">
        <f t="shared" si="2"/>
        <v>0</v>
      </c>
      <c r="F51" s="136">
        <f t="shared" si="13"/>
        <v>0</v>
      </c>
      <c r="G51" s="136">
        <f t="shared" si="17"/>
        <v>0</v>
      </c>
      <c r="H51" s="136">
        <f t="shared" si="17"/>
        <v>0</v>
      </c>
      <c r="I51" s="136">
        <f t="shared" si="17"/>
        <v>0</v>
      </c>
      <c r="J51" s="136">
        <f t="shared" si="17"/>
        <v>0</v>
      </c>
      <c r="K51" s="136">
        <f t="shared" si="17"/>
        <v>0</v>
      </c>
      <c r="L51" s="136">
        <f t="shared" si="17"/>
        <v>0</v>
      </c>
      <c r="M51" s="136">
        <f t="shared" si="17"/>
        <v>0</v>
      </c>
      <c r="N51" s="136">
        <f t="shared" si="17"/>
        <v>0</v>
      </c>
      <c r="O51" s="136">
        <f t="shared" si="17"/>
        <v>0</v>
      </c>
      <c r="P51" s="136">
        <f t="shared" si="17"/>
        <v>0</v>
      </c>
      <c r="Q51" s="136">
        <f t="shared" si="17"/>
        <v>0</v>
      </c>
      <c r="R51" s="136">
        <f t="shared" si="17"/>
        <v>0</v>
      </c>
      <c r="S51" s="136">
        <f t="shared" si="17"/>
        <v>0</v>
      </c>
      <c r="T51" s="136">
        <f t="shared" si="17"/>
        <v>0</v>
      </c>
      <c r="U51" s="136">
        <f t="shared" si="17"/>
        <v>0</v>
      </c>
      <c r="V51" s="136">
        <f t="shared" si="17"/>
        <v>0</v>
      </c>
      <c r="W51" s="136">
        <f t="shared" si="17"/>
        <v>0</v>
      </c>
      <c r="X51" s="136">
        <f t="shared" si="17"/>
        <v>0</v>
      </c>
      <c r="Y51" s="136">
        <f t="shared" si="17"/>
        <v>0</v>
      </c>
      <c r="Z51" s="136">
        <f t="shared" si="17"/>
        <v>0</v>
      </c>
      <c r="AA51" s="136">
        <f t="shared" si="17"/>
        <v>0</v>
      </c>
      <c r="AB51" s="136">
        <f t="shared" si="17"/>
        <v>0</v>
      </c>
      <c r="AC51" s="136">
        <f t="shared" si="17"/>
        <v>0</v>
      </c>
      <c r="AD51" s="136">
        <f t="shared" si="17"/>
        <v>0</v>
      </c>
      <c r="AE51" s="136">
        <f t="shared" si="17"/>
        <v>0</v>
      </c>
      <c r="AF51" s="136">
        <f t="shared" si="17"/>
        <v>0</v>
      </c>
      <c r="AG51" s="136">
        <f t="shared" si="17"/>
        <v>0</v>
      </c>
      <c r="AH51" s="136">
        <f t="shared" si="17"/>
        <v>0</v>
      </c>
      <c r="AI51" s="136">
        <f t="shared" si="17"/>
        <v>0</v>
      </c>
      <c r="AJ51" s="136">
        <f t="shared" si="17"/>
        <v>0</v>
      </c>
      <c r="AK51" s="136">
        <f t="shared" si="17"/>
        <v>0</v>
      </c>
      <c r="AL51" s="136">
        <f t="shared" si="17"/>
        <v>0</v>
      </c>
      <c r="AM51" s="136">
        <f t="shared" si="17"/>
        <v>0</v>
      </c>
      <c r="AN51" s="136">
        <f t="shared" si="17"/>
        <v>0</v>
      </c>
      <c r="AO51" s="136">
        <f t="shared" si="17"/>
        <v>0</v>
      </c>
      <c r="AP51" s="136">
        <f t="shared" si="17"/>
        <v>0</v>
      </c>
      <c r="AQ51" s="136">
        <f t="shared" si="17"/>
        <v>0</v>
      </c>
      <c r="AR51" s="136">
        <f t="shared" si="17"/>
        <v>0</v>
      </c>
      <c r="AS51" s="136">
        <f t="shared" si="17"/>
        <v>0</v>
      </c>
      <c r="AT51" s="136">
        <f t="shared" si="17"/>
        <v>0</v>
      </c>
      <c r="AU51" s="136">
        <f t="shared" si="17"/>
        <v>0</v>
      </c>
      <c r="AV51" s="136">
        <f t="shared" si="17"/>
        <v>0</v>
      </c>
      <c r="AW51" s="136">
        <f t="shared" si="17"/>
        <v>0</v>
      </c>
      <c r="AX51" s="136">
        <f t="shared" si="17"/>
        <v>0</v>
      </c>
      <c r="AY51" s="136">
        <f t="shared" si="17"/>
        <v>0</v>
      </c>
      <c r="AZ51" s="136">
        <f t="shared" si="17"/>
        <v>0</v>
      </c>
      <c r="BA51" s="51">
        <f>SUMPRODUCT(F51:AZ51,'Ocenění položek'!$C$54:$AW$54)</f>
        <v>0</v>
      </c>
      <c r="BB51" s="51">
        <f>SUMPRODUCT(F51:AZ51,'Ocenění položek'!$C$55:$AW$55)</f>
        <v>0</v>
      </c>
      <c r="CA51" s="123"/>
    </row>
    <row r="52" spans="1:79" x14ac:dyDescent="0.25">
      <c r="A52" s="6" t="s">
        <v>274</v>
      </c>
      <c r="B52" s="3">
        <v>22</v>
      </c>
      <c r="C52" s="2">
        <v>1</v>
      </c>
      <c r="D52" s="2">
        <v>0</v>
      </c>
      <c r="E52" s="3">
        <f t="shared" si="2"/>
        <v>0</v>
      </c>
      <c r="F52" s="136">
        <f>$E52*F$5</f>
        <v>0</v>
      </c>
      <c r="G52" s="136">
        <f t="shared" ref="G52:AZ52" si="19">$E52*G$5</f>
        <v>0</v>
      </c>
      <c r="H52" s="136">
        <f t="shared" si="19"/>
        <v>0</v>
      </c>
      <c r="I52" s="136">
        <f t="shared" si="19"/>
        <v>0</v>
      </c>
      <c r="J52" s="136">
        <f t="shared" si="19"/>
        <v>0</v>
      </c>
      <c r="K52" s="136">
        <f t="shared" si="19"/>
        <v>0</v>
      </c>
      <c r="L52" s="136">
        <f t="shared" si="19"/>
        <v>0</v>
      </c>
      <c r="M52" s="136">
        <f t="shared" si="19"/>
        <v>0</v>
      </c>
      <c r="N52" s="136">
        <f t="shared" si="19"/>
        <v>0</v>
      </c>
      <c r="O52" s="136">
        <f t="shared" si="19"/>
        <v>0</v>
      </c>
      <c r="P52" s="136">
        <f t="shared" si="19"/>
        <v>0</v>
      </c>
      <c r="Q52" s="136">
        <f t="shared" si="19"/>
        <v>0</v>
      </c>
      <c r="R52" s="136">
        <f t="shared" si="19"/>
        <v>0</v>
      </c>
      <c r="S52" s="136">
        <f t="shared" si="19"/>
        <v>0</v>
      </c>
      <c r="T52" s="136">
        <f t="shared" si="19"/>
        <v>0</v>
      </c>
      <c r="U52" s="136">
        <f t="shared" si="19"/>
        <v>0</v>
      </c>
      <c r="V52" s="136">
        <f t="shared" si="19"/>
        <v>0</v>
      </c>
      <c r="W52" s="136">
        <f t="shared" si="19"/>
        <v>0</v>
      </c>
      <c r="X52" s="136">
        <f t="shared" si="19"/>
        <v>0</v>
      </c>
      <c r="Y52" s="136">
        <f t="shared" si="19"/>
        <v>0</v>
      </c>
      <c r="Z52" s="136">
        <f t="shared" si="19"/>
        <v>0</v>
      </c>
      <c r="AA52" s="136">
        <f t="shared" si="19"/>
        <v>0</v>
      </c>
      <c r="AB52" s="136">
        <f t="shared" si="19"/>
        <v>0</v>
      </c>
      <c r="AC52" s="136">
        <f t="shared" si="19"/>
        <v>0</v>
      </c>
      <c r="AD52" s="136">
        <f t="shared" si="19"/>
        <v>0</v>
      </c>
      <c r="AE52" s="136">
        <f t="shared" si="19"/>
        <v>0</v>
      </c>
      <c r="AF52" s="136">
        <f t="shared" si="19"/>
        <v>0</v>
      </c>
      <c r="AG52" s="136">
        <f t="shared" si="19"/>
        <v>0</v>
      </c>
      <c r="AH52" s="136">
        <f t="shared" si="19"/>
        <v>0</v>
      </c>
      <c r="AI52" s="136">
        <f t="shared" si="19"/>
        <v>0</v>
      </c>
      <c r="AJ52" s="136">
        <f t="shared" si="19"/>
        <v>0</v>
      </c>
      <c r="AK52" s="136">
        <f t="shared" si="19"/>
        <v>0</v>
      </c>
      <c r="AL52" s="136">
        <f t="shared" si="19"/>
        <v>0</v>
      </c>
      <c r="AM52" s="136">
        <f t="shared" si="19"/>
        <v>0</v>
      </c>
      <c r="AN52" s="136">
        <f t="shared" si="19"/>
        <v>0</v>
      </c>
      <c r="AO52" s="136">
        <f t="shared" si="19"/>
        <v>0</v>
      </c>
      <c r="AP52" s="136">
        <f t="shared" si="19"/>
        <v>0</v>
      </c>
      <c r="AQ52" s="136">
        <f t="shared" si="19"/>
        <v>0</v>
      </c>
      <c r="AR52" s="136">
        <f t="shared" si="19"/>
        <v>0</v>
      </c>
      <c r="AS52" s="136">
        <f t="shared" si="19"/>
        <v>0</v>
      </c>
      <c r="AT52" s="136">
        <f t="shared" si="19"/>
        <v>0</v>
      </c>
      <c r="AU52" s="136">
        <f t="shared" si="19"/>
        <v>0</v>
      </c>
      <c r="AV52" s="136">
        <f t="shared" si="19"/>
        <v>0</v>
      </c>
      <c r="AW52" s="136">
        <f t="shared" si="19"/>
        <v>0</v>
      </c>
      <c r="AX52" s="136">
        <f t="shared" si="19"/>
        <v>0</v>
      </c>
      <c r="AY52" s="136">
        <f t="shared" si="19"/>
        <v>0</v>
      </c>
      <c r="AZ52" s="136">
        <f t="shared" si="19"/>
        <v>0</v>
      </c>
      <c r="BA52" s="51">
        <f>SUMPRODUCT(F52:AZ52,'Ocenění položek'!$C$54:$AW$54)</f>
        <v>0</v>
      </c>
      <c r="BB52" s="51">
        <f>SUMPRODUCT(F52:AZ52,'Ocenění položek'!$C$55:$AW$55)</f>
        <v>0</v>
      </c>
      <c r="CA52" s="123"/>
    </row>
    <row r="53" spans="1:79" x14ac:dyDescent="0.25">
      <c r="A53" s="6" t="s">
        <v>275</v>
      </c>
      <c r="B53" s="3">
        <v>22</v>
      </c>
      <c r="C53" s="2">
        <v>1</v>
      </c>
      <c r="D53" s="2">
        <v>0</v>
      </c>
      <c r="E53" s="3">
        <f t="shared" si="2"/>
        <v>0</v>
      </c>
      <c r="F53" s="136">
        <f t="shared" ref="F53:F67" si="20">$E53*F$3</f>
        <v>0</v>
      </c>
      <c r="G53" s="136">
        <f t="shared" ref="G53:AZ60" si="21">$E53*G$3</f>
        <v>0</v>
      </c>
      <c r="H53" s="136">
        <f t="shared" si="21"/>
        <v>0</v>
      </c>
      <c r="I53" s="136">
        <f t="shared" si="21"/>
        <v>0</v>
      </c>
      <c r="J53" s="136">
        <f t="shared" si="21"/>
        <v>0</v>
      </c>
      <c r="K53" s="136">
        <f t="shared" si="21"/>
        <v>0</v>
      </c>
      <c r="L53" s="136">
        <f t="shared" si="21"/>
        <v>0</v>
      </c>
      <c r="M53" s="136">
        <f t="shared" si="21"/>
        <v>0</v>
      </c>
      <c r="N53" s="136">
        <f t="shared" si="21"/>
        <v>0</v>
      </c>
      <c r="O53" s="136">
        <f t="shared" si="21"/>
        <v>0</v>
      </c>
      <c r="P53" s="136">
        <f t="shared" si="21"/>
        <v>0</v>
      </c>
      <c r="Q53" s="136">
        <f t="shared" si="21"/>
        <v>0</v>
      </c>
      <c r="R53" s="136">
        <f t="shared" si="21"/>
        <v>0</v>
      </c>
      <c r="S53" s="136">
        <f t="shared" si="21"/>
        <v>0</v>
      </c>
      <c r="T53" s="136">
        <f t="shared" si="21"/>
        <v>0</v>
      </c>
      <c r="U53" s="136">
        <f t="shared" si="21"/>
        <v>0</v>
      </c>
      <c r="V53" s="136">
        <f t="shared" si="21"/>
        <v>0</v>
      </c>
      <c r="W53" s="136">
        <f t="shared" si="21"/>
        <v>0</v>
      </c>
      <c r="X53" s="136">
        <f t="shared" si="21"/>
        <v>0</v>
      </c>
      <c r="Y53" s="136">
        <f t="shared" si="21"/>
        <v>0</v>
      </c>
      <c r="Z53" s="136">
        <f t="shared" si="21"/>
        <v>0</v>
      </c>
      <c r="AA53" s="136">
        <f t="shared" si="21"/>
        <v>0</v>
      </c>
      <c r="AB53" s="136">
        <f t="shared" si="21"/>
        <v>0</v>
      </c>
      <c r="AC53" s="136">
        <f t="shared" si="21"/>
        <v>0</v>
      </c>
      <c r="AD53" s="136">
        <f t="shared" si="21"/>
        <v>0</v>
      </c>
      <c r="AE53" s="136">
        <f t="shared" si="21"/>
        <v>0</v>
      </c>
      <c r="AF53" s="136">
        <f t="shared" si="21"/>
        <v>0</v>
      </c>
      <c r="AG53" s="136">
        <f t="shared" si="21"/>
        <v>0</v>
      </c>
      <c r="AH53" s="136">
        <f t="shared" si="21"/>
        <v>0</v>
      </c>
      <c r="AI53" s="136">
        <f t="shared" si="21"/>
        <v>0</v>
      </c>
      <c r="AJ53" s="136">
        <f t="shared" si="21"/>
        <v>0</v>
      </c>
      <c r="AK53" s="136">
        <f t="shared" si="21"/>
        <v>0</v>
      </c>
      <c r="AL53" s="136">
        <f t="shared" si="21"/>
        <v>0</v>
      </c>
      <c r="AM53" s="136">
        <f t="shared" si="21"/>
        <v>0</v>
      </c>
      <c r="AN53" s="136">
        <f t="shared" si="21"/>
        <v>0</v>
      </c>
      <c r="AO53" s="136">
        <f t="shared" si="21"/>
        <v>0</v>
      </c>
      <c r="AP53" s="136">
        <f t="shared" si="21"/>
        <v>0</v>
      </c>
      <c r="AQ53" s="136">
        <f t="shared" si="21"/>
        <v>0</v>
      </c>
      <c r="AR53" s="136">
        <f t="shared" si="21"/>
        <v>0</v>
      </c>
      <c r="AS53" s="136">
        <f t="shared" si="21"/>
        <v>0</v>
      </c>
      <c r="AT53" s="136">
        <f t="shared" si="21"/>
        <v>0</v>
      </c>
      <c r="AU53" s="136">
        <f t="shared" si="21"/>
        <v>0</v>
      </c>
      <c r="AV53" s="136">
        <f t="shared" si="21"/>
        <v>0</v>
      </c>
      <c r="AW53" s="136">
        <f t="shared" si="21"/>
        <v>0</v>
      </c>
      <c r="AX53" s="136">
        <f t="shared" si="21"/>
        <v>0</v>
      </c>
      <c r="AY53" s="136">
        <f t="shared" si="21"/>
        <v>0</v>
      </c>
      <c r="AZ53" s="136">
        <f t="shared" si="21"/>
        <v>0</v>
      </c>
      <c r="BA53" s="51">
        <f>SUMPRODUCT(F53:AZ53,'Ocenění položek'!$C$54:$AW$54)</f>
        <v>0</v>
      </c>
      <c r="BB53" s="51">
        <f>SUMPRODUCT(F53:AZ53,'Ocenění položek'!$C$55:$AW$55)</f>
        <v>0</v>
      </c>
      <c r="CA53" s="123"/>
    </row>
    <row r="54" spans="1:79" x14ac:dyDescent="0.25">
      <c r="A54" s="6" t="s">
        <v>276</v>
      </c>
      <c r="B54" s="3">
        <v>16</v>
      </c>
      <c r="C54" s="2">
        <v>1</v>
      </c>
      <c r="D54" s="2">
        <v>0</v>
      </c>
      <c r="E54" s="3">
        <f t="shared" si="2"/>
        <v>0</v>
      </c>
      <c r="F54" s="136">
        <f t="shared" si="20"/>
        <v>0</v>
      </c>
      <c r="G54" s="136">
        <f t="shared" si="21"/>
        <v>0</v>
      </c>
      <c r="H54" s="136">
        <f t="shared" si="21"/>
        <v>0</v>
      </c>
      <c r="I54" s="136">
        <f t="shared" si="21"/>
        <v>0</v>
      </c>
      <c r="J54" s="136">
        <f t="shared" si="21"/>
        <v>0</v>
      </c>
      <c r="K54" s="136">
        <f t="shared" si="21"/>
        <v>0</v>
      </c>
      <c r="L54" s="136">
        <f t="shared" si="21"/>
        <v>0</v>
      </c>
      <c r="M54" s="136">
        <f t="shared" si="21"/>
        <v>0</v>
      </c>
      <c r="N54" s="136">
        <f t="shared" si="21"/>
        <v>0</v>
      </c>
      <c r="O54" s="136">
        <f t="shared" si="21"/>
        <v>0</v>
      </c>
      <c r="P54" s="136">
        <f t="shared" si="21"/>
        <v>0</v>
      </c>
      <c r="Q54" s="136">
        <f t="shared" si="21"/>
        <v>0</v>
      </c>
      <c r="R54" s="136">
        <f t="shared" si="21"/>
        <v>0</v>
      </c>
      <c r="S54" s="136">
        <f t="shared" si="21"/>
        <v>0</v>
      </c>
      <c r="T54" s="136">
        <f t="shared" si="21"/>
        <v>0</v>
      </c>
      <c r="U54" s="136">
        <f t="shared" si="21"/>
        <v>0</v>
      </c>
      <c r="V54" s="136">
        <f t="shared" si="21"/>
        <v>0</v>
      </c>
      <c r="W54" s="136">
        <f t="shared" si="21"/>
        <v>0</v>
      </c>
      <c r="X54" s="136">
        <f t="shared" si="21"/>
        <v>0</v>
      </c>
      <c r="Y54" s="136">
        <f t="shared" si="21"/>
        <v>0</v>
      </c>
      <c r="Z54" s="136">
        <f t="shared" si="21"/>
        <v>0</v>
      </c>
      <c r="AA54" s="136">
        <f t="shared" si="21"/>
        <v>0</v>
      </c>
      <c r="AB54" s="136">
        <f t="shared" si="21"/>
        <v>0</v>
      </c>
      <c r="AC54" s="136">
        <f t="shared" si="21"/>
        <v>0</v>
      </c>
      <c r="AD54" s="136">
        <f t="shared" si="21"/>
        <v>0</v>
      </c>
      <c r="AE54" s="136">
        <f t="shared" si="21"/>
        <v>0</v>
      </c>
      <c r="AF54" s="136">
        <f t="shared" si="21"/>
        <v>0</v>
      </c>
      <c r="AG54" s="136">
        <f t="shared" si="21"/>
        <v>0</v>
      </c>
      <c r="AH54" s="136">
        <f t="shared" si="21"/>
        <v>0</v>
      </c>
      <c r="AI54" s="136">
        <f t="shared" si="21"/>
        <v>0</v>
      </c>
      <c r="AJ54" s="136">
        <f t="shared" si="21"/>
        <v>0</v>
      </c>
      <c r="AK54" s="136">
        <f t="shared" si="21"/>
        <v>0</v>
      </c>
      <c r="AL54" s="136">
        <f t="shared" si="21"/>
        <v>0</v>
      </c>
      <c r="AM54" s="136">
        <f t="shared" si="21"/>
        <v>0</v>
      </c>
      <c r="AN54" s="136">
        <f t="shared" si="21"/>
        <v>0</v>
      </c>
      <c r="AO54" s="136">
        <f t="shared" si="21"/>
        <v>0</v>
      </c>
      <c r="AP54" s="136">
        <f t="shared" si="21"/>
        <v>0</v>
      </c>
      <c r="AQ54" s="136">
        <f t="shared" si="21"/>
        <v>0</v>
      </c>
      <c r="AR54" s="136">
        <f t="shared" si="21"/>
        <v>0</v>
      </c>
      <c r="AS54" s="136">
        <f t="shared" si="21"/>
        <v>0</v>
      </c>
      <c r="AT54" s="136">
        <f t="shared" si="21"/>
        <v>0</v>
      </c>
      <c r="AU54" s="136">
        <f t="shared" si="21"/>
        <v>0</v>
      </c>
      <c r="AV54" s="136">
        <f t="shared" si="21"/>
        <v>0</v>
      </c>
      <c r="AW54" s="136">
        <f t="shared" si="21"/>
        <v>0</v>
      </c>
      <c r="AX54" s="136">
        <f t="shared" si="21"/>
        <v>0</v>
      </c>
      <c r="AY54" s="136">
        <f t="shared" si="21"/>
        <v>0</v>
      </c>
      <c r="AZ54" s="136">
        <f t="shared" si="21"/>
        <v>0</v>
      </c>
      <c r="BA54" s="51">
        <f>SUMPRODUCT(F54:AZ54,'Ocenění položek'!$C$54:$AW$54)</f>
        <v>0</v>
      </c>
      <c r="BB54" s="51">
        <f>SUMPRODUCT(F54:AZ54,'Ocenění položek'!$C$55:$AW$55)</f>
        <v>0</v>
      </c>
      <c r="CA54" s="123"/>
    </row>
    <row r="55" spans="1:79" x14ac:dyDescent="0.25">
      <c r="A55" s="6" t="s">
        <v>277</v>
      </c>
      <c r="B55" s="3">
        <v>40</v>
      </c>
      <c r="C55" s="2">
        <v>1</v>
      </c>
      <c r="D55" s="2">
        <v>0</v>
      </c>
      <c r="E55" s="3">
        <f t="shared" si="2"/>
        <v>0</v>
      </c>
      <c r="F55" s="136">
        <f t="shared" si="20"/>
        <v>0</v>
      </c>
      <c r="G55" s="136">
        <f t="shared" si="21"/>
        <v>0</v>
      </c>
      <c r="H55" s="136">
        <f t="shared" si="21"/>
        <v>0</v>
      </c>
      <c r="I55" s="136">
        <f t="shared" si="21"/>
        <v>0</v>
      </c>
      <c r="J55" s="136">
        <f t="shared" si="21"/>
        <v>0</v>
      </c>
      <c r="K55" s="136">
        <f t="shared" si="21"/>
        <v>0</v>
      </c>
      <c r="L55" s="136">
        <f t="shared" si="21"/>
        <v>0</v>
      </c>
      <c r="M55" s="136">
        <f t="shared" si="21"/>
        <v>0</v>
      </c>
      <c r="N55" s="136">
        <f t="shared" si="21"/>
        <v>0</v>
      </c>
      <c r="O55" s="136">
        <f t="shared" si="21"/>
        <v>0</v>
      </c>
      <c r="P55" s="136">
        <f t="shared" si="21"/>
        <v>0</v>
      </c>
      <c r="Q55" s="136">
        <f t="shared" si="21"/>
        <v>0</v>
      </c>
      <c r="R55" s="136">
        <f t="shared" si="21"/>
        <v>0</v>
      </c>
      <c r="S55" s="136">
        <f t="shared" si="21"/>
        <v>0</v>
      </c>
      <c r="T55" s="136">
        <f t="shared" si="21"/>
        <v>0</v>
      </c>
      <c r="U55" s="136">
        <f t="shared" si="21"/>
        <v>0</v>
      </c>
      <c r="V55" s="136">
        <f t="shared" si="21"/>
        <v>0</v>
      </c>
      <c r="W55" s="136">
        <f t="shared" si="21"/>
        <v>0</v>
      </c>
      <c r="X55" s="136">
        <f t="shared" si="21"/>
        <v>0</v>
      </c>
      <c r="Y55" s="136">
        <f t="shared" si="21"/>
        <v>0</v>
      </c>
      <c r="Z55" s="136">
        <f t="shared" si="21"/>
        <v>0</v>
      </c>
      <c r="AA55" s="136">
        <f t="shared" si="21"/>
        <v>0</v>
      </c>
      <c r="AB55" s="136">
        <f t="shared" si="21"/>
        <v>0</v>
      </c>
      <c r="AC55" s="136">
        <f t="shared" si="21"/>
        <v>0</v>
      </c>
      <c r="AD55" s="136">
        <f t="shared" si="21"/>
        <v>0</v>
      </c>
      <c r="AE55" s="136">
        <f t="shared" si="21"/>
        <v>0</v>
      </c>
      <c r="AF55" s="136">
        <f t="shared" si="21"/>
        <v>0</v>
      </c>
      <c r="AG55" s="136">
        <f t="shared" si="21"/>
        <v>0</v>
      </c>
      <c r="AH55" s="136">
        <f t="shared" si="21"/>
        <v>0</v>
      </c>
      <c r="AI55" s="136">
        <f t="shared" si="21"/>
        <v>0</v>
      </c>
      <c r="AJ55" s="136">
        <f t="shared" si="21"/>
        <v>0</v>
      </c>
      <c r="AK55" s="136">
        <f t="shared" si="21"/>
        <v>0</v>
      </c>
      <c r="AL55" s="136">
        <f t="shared" si="21"/>
        <v>0</v>
      </c>
      <c r="AM55" s="136">
        <f t="shared" si="21"/>
        <v>0</v>
      </c>
      <c r="AN55" s="136">
        <f t="shared" si="21"/>
        <v>0</v>
      </c>
      <c r="AO55" s="136">
        <f t="shared" si="21"/>
        <v>0</v>
      </c>
      <c r="AP55" s="136">
        <f t="shared" si="21"/>
        <v>0</v>
      </c>
      <c r="AQ55" s="136">
        <f t="shared" si="21"/>
        <v>0</v>
      </c>
      <c r="AR55" s="136">
        <f t="shared" si="21"/>
        <v>0</v>
      </c>
      <c r="AS55" s="136">
        <f t="shared" si="21"/>
        <v>0</v>
      </c>
      <c r="AT55" s="136">
        <f t="shared" si="21"/>
        <v>0</v>
      </c>
      <c r="AU55" s="136">
        <f t="shared" si="21"/>
        <v>0</v>
      </c>
      <c r="AV55" s="136">
        <f t="shared" si="21"/>
        <v>0</v>
      </c>
      <c r="AW55" s="136">
        <f t="shared" si="21"/>
        <v>0</v>
      </c>
      <c r="AX55" s="136">
        <f t="shared" si="21"/>
        <v>0</v>
      </c>
      <c r="AY55" s="136">
        <f t="shared" si="21"/>
        <v>0</v>
      </c>
      <c r="AZ55" s="136">
        <f t="shared" si="21"/>
        <v>0</v>
      </c>
      <c r="BA55" s="51">
        <f>SUMPRODUCT(F55:AZ55,'Ocenění položek'!$C$54:$AW$54)</f>
        <v>0</v>
      </c>
      <c r="BB55" s="51">
        <f>SUMPRODUCT(F55:AZ55,'Ocenění položek'!$C$55:$AW$55)</f>
        <v>0</v>
      </c>
      <c r="CA55" s="123"/>
    </row>
    <row r="56" spans="1:79" x14ac:dyDescent="0.25">
      <c r="A56" s="6" t="s">
        <v>278</v>
      </c>
      <c r="B56" s="3">
        <v>105</v>
      </c>
      <c r="C56" s="2">
        <v>2</v>
      </c>
      <c r="D56" s="2">
        <v>2</v>
      </c>
      <c r="E56" s="3">
        <f t="shared" si="2"/>
        <v>439.53169715749499</v>
      </c>
      <c r="F56" s="136">
        <f>$E56*0.8</f>
        <v>351.62535772599603</v>
      </c>
      <c r="G56" s="136">
        <f t="shared" ref="G56:AZ57" si="22">$E56*0</f>
        <v>0</v>
      </c>
      <c r="H56" s="136">
        <f t="shared" si="22"/>
        <v>0</v>
      </c>
      <c r="I56" s="136">
        <f t="shared" si="22"/>
        <v>0</v>
      </c>
      <c r="J56" s="136">
        <f t="shared" si="22"/>
        <v>0</v>
      </c>
      <c r="K56" s="136">
        <f t="shared" si="22"/>
        <v>0</v>
      </c>
      <c r="L56" s="136">
        <f t="shared" si="22"/>
        <v>0</v>
      </c>
      <c r="M56" s="136">
        <f t="shared" si="22"/>
        <v>0</v>
      </c>
      <c r="N56" s="136">
        <f t="shared" si="22"/>
        <v>0</v>
      </c>
      <c r="O56" s="136">
        <f t="shared" si="22"/>
        <v>0</v>
      </c>
      <c r="P56" s="136">
        <f t="shared" si="22"/>
        <v>0</v>
      </c>
      <c r="Q56" s="136">
        <f t="shared" si="22"/>
        <v>0</v>
      </c>
      <c r="R56" s="136">
        <f>$E56*0.2</f>
        <v>87.906339431499006</v>
      </c>
      <c r="S56" s="136">
        <f t="shared" si="22"/>
        <v>0</v>
      </c>
      <c r="T56" s="136">
        <f t="shared" si="22"/>
        <v>0</v>
      </c>
      <c r="U56" s="136">
        <f t="shared" si="22"/>
        <v>0</v>
      </c>
      <c r="V56" s="136">
        <f t="shared" si="22"/>
        <v>0</v>
      </c>
      <c r="W56" s="136">
        <f t="shared" si="22"/>
        <v>0</v>
      </c>
      <c r="X56" s="136">
        <f t="shared" si="22"/>
        <v>0</v>
      </c>
      <c r="Y56" s="136">
        <f t="shared" si="22"/>
        <v>0</v>
      </c>
      <c r="Z56" s="136">
        <f>$E56*0.3</f>
        <v>131.8595091472485</v>
      </c>
      <c r="AA56" s="136">
        <f t="shared" si="22"/>
        <v>0</v>
      </c>
      <c r="AB56" s="136">
        <f t="shared" si="22"/>
        <v>0</v>
      </c>
      <c r="AC56" s="136">
        <f t="shared" si="22"/>
        <v>0</v>
      </c>
      <c r="AD56" s="136">
        <f t="shared" si="22"/>
        <v>0</v>
      </c>
      <c r="AE56" s="136">
        <f t="shared" si="22"/>
        <v>0</v>
      </c>
      <c r="AF56" s="136">
        <f t="shared" si="22"/>
        <v>0</v>
      </c>
      <c r="AG56" s="136">
        <f t="shared" si="22"/>
        <v>0</v>
      </c>
      <c r="AH56" s="136">
        <f t="shared" si="22"/>
        <v>0</v>
      </c>
      <c r="AI56" s="136">
        <f t="shared" si="22"/>
        <v>0</v>
      </c>
      <c r="AJ56" s="136">
        <f t="shared" si="22"/>
        <v>0</v>
      </c>
      <c r="AK56" s="136">
        <f t="shared" si="22"/>
        <v>0</v>
      </c>
      <c r="AL56" s="136">
        <f t="shared" si="22"/>
        <v>0</v>
      </c>
      <c r="AM56" s="136">
        <f t="shared" si="22"/>
        <v>0</v>
      </c>
      <c r="AN56" s="136">
        <f>$E56*0.8</f>
        <v>351.62535772599603</v>
      </c>
      <c r="AO56" s="136">
        <f t="shared" si="22"/>
        <v>0</v>
      </c>
      <c r="AP56" s="136">
        <f t="shared" si="22"/>
        <v>0</v>
      </c>
      <c r="AQ56" s="136">
        <f t="shared" si="22"/>
        <v>0</v>
      </c>
      <c r="AR56" s="136">
        <f t="shared" si="22"/>
        <v>0</v>
      </c>
      <c r="AS56" s="136">
        <f>$E56*0.2</f>
        <v>87.906339431499006</v>
      </c>
      <c r="AT56" s="136">
        <f t="shared" si="22"/>
        <v>0</v>
      </c>
      <c r="AU56" s="136">
        <f t="shared" si="22"/>
        <v>0</v>
      </c>
      <c r="AV56" s="136">
        <f t="shared" si="22"/>
        <v>0</v>
      </c>
      <c r="AW56" s="136">
        <f t="shared" si="22"/>
        <v>0</v>
      </c>
      <c r="AX56" s="136">
        <f t="shared" si="22"/>
        <v>0</v>
      </c>
      <c r="AY56" s="136">
        <f t="shared" si="22"/>
        <v>0</v>
      </c>
      <c r="AZ56" s="136">
        <f t="shared" si="22"/>
        <v>0</v>
      </c>
      <c r="BA56" s="51">
        <f>SUMPRODUCT(F56:AZ56,'Ocenění položek'!$C$54:$AW$54)</f>
        <v>0</v>
      </c>
      <c r="BB56" s="51">
        <f>SUMPRODUCT(F56:AZ56,'Ocenění položek'!$C$55:$AW$55)</f>
        <v>78.588267451760089</v>
      </c>
      <c r="CA56" s="123"/>
    </row>
    <row r="57" spans="1:79" x14ac:dyDescent="0.25">
      <c r="A57" s="6" t="s">
        <v>279</v>
      </c>
      <c r="B57" s="3">
        <v>105</v>
      </c>
      <c r="C57" s="2">
        <v>2</v>
      </c>
      <c r="D57" s="2">
        <v>2</v>
      </c>
      <c r="E57" s="3">
        <f t="shared" si="2"/>
        <v>439.53169715749499</v>
      </c>
      <c r="F57" s="136">
        <f>$E57*0.8</f>
        <v>351.62535772599603</v>
      </c>
      <c r="G57" s="136">
        <f t="shared" si="22"/>
        <v>0</v>
      </c>
      <c r="H57" s="136">
        <f t="shared" si="22"/>
        <v>0</v>
      </c>
      <c r="I57" s="136">
        <f t="shared" si="22"/>
        <v>0</v>
      </c>
      <c r="J57" s="136">
        <f t="shared" si="22"/>
        <v>0</v>
      </c>
      <c r="K57" s="136">
        <f t="shared" si="22"/>
        <v>0</v>
      </c>
      <c r="L57" s="136">
        <f t="shared" si="22"/>
        <v>0</v>
      </c>
      <c r="M57" s="136">
        <f t="shared" si="22"/>
        <v>0</v>
      </c>
      <c r="N57" s="136">
        <f t="shared" si="22"/>
        <v>0</v>
      </c>
      <c r="O57" s="136">
        <f t="shared" si="22"/>
        <v>0</v>
      </c>
      <c r="P57" s="136">
        <f t="shared" si="22"/>
        <v>0</v>
      </c>
      <c r="Q57" s="136">
        <f t="shared" si="22"/>
        <v>0</v>
      </c>
      <c r="R57" s="136">
        <f t="shared" si="22"/>
        <v>0</v>
      </c>
      <c r="S57" s="136">
        <f t="shared" si="22"/>
        <v>0</v>
      </c>
      <c r="T57" s="136">
        <f t="shared" si="22"/>
        <v>0</v>
      </c>
      <c r="U57" s="136">
        <f t="shared" si="22"/>
        <v>0</v>
      </c>
      <c r="V57" s="136">
        <f t="shared" si="22"/>
        <v>0</v>
      </c>
      <c r="W57" s="136">
        <f t="shared" si="22"/>
        <v>0</v>
      </c>
      <c r="X57" s="136">
        <f t="shared" si="22"/>
        <v>0</v>
      </c>
      <c r="Y57" s="136">
        <f t="shared" si="22"/>
        <v>0</v>
      </c>
      <c r="Z57" s="136">
        <f>$E57*0.3</f>
        <v>131.8595091472485</v>
      </c>
      <c r="AA57" s="136">
        <f t="shared" si="22"/>
        <v>0</v>
      </c>
      <c r="AB57" s="136">
        <f t="shared" si="22"/>
        <v>0</v>
      </c>
      <c r="AC57" s="136">
        <f t="shared" si="22"/>
        <v>0</v>
      </c>
      <c r="AD57" s="136">
        <f t="shared" si="22"/>
        <v>0</v>
      </c>
      <c r="AE57" s="136">
        <f t="shared" si="22"/>
        <v>0</v>
      </c>
      <c r="AF57" s="136">
        <f t="shared" si="22"/>
        <v>0</v>
      </c>
      <c r="AG57" s="136">
        <f t="shared" si="22"/>
        <v>0</v>
      </c>
      <c r="AH57" s="136">
        <f t="shared" si="22"/>
        <v>0</v>
      </c>
      <c r="AI57" s="136">
        <f t="shared" si="22"/>
        <v>0</v>
      </c>
      <c r="AJ57" s="136">
        <f t="shared" si="22"/>
        <v>0</v>
      </c>
      <c r="AK57" s="136">
        <f t="shared" si="22"/>
        <v>0</v>
      </c>
      <c r="AL57" s="136">
        <f t="shared" si="22"/>
        <v>0</v>
      </c>
      <c r="AM57" s="136">
        <f t="shared" si="22"/>
        <v>0</v>
      </c>
      <c r="AN57" s="136">
        <f>$E57*0.8</f>
        <v>351.62535772599603</v>
      </c>
      <c r="AO57" s="136">
        <f t="shared" si="22"/>
        <v>0</v>
      </c>
      <c r="AP57" s="136">
        <f t="shared" si="22"/>
        <v>0</v>
      </c>
      <c r="AQ57" s="136">
        <f t="shared" si="22"/>
        <v>0</v>
      </c>
      <c r="AR57" s="136">
        <f t="shared" si="22"/>
        <v>0</v>
      </c>
      <c r="AS57" s="136">
        <f t="shared" si="22"/>
        <v>0</v>
      </c>
      <c r="AT57" s="136">
        <f>$E57*0.2</f>
        <v>87.906339431499006</v>
      </c>
      <c r="AU57" s="136">
        <f t="shared" si="22"/>
        <v>0</v>
      </c>
      <c r="AV57" s="136">
        <f t="shared" si="22"/>
        <v>0</v>
      </c>
      <c r="AW57" s="136">
        <f t="shared" si="22"/>
        <v>0</v>
      </c>
      <c r="AX57" s="136">
        <f t="shared" si="22"/>
        <v>0</v>
      </c>
      <c r="AY57" s="136">
        <f t="shared" si="22"/>
        <v>0</v>
      </c>
      <c r="AZ57" s="136">
        <f t="shared" si="22"/>
        <v>0</v>
      </c>
      <c r="BA57" s="51">
        <f>SUMPRODUCT(F57:AZ57,'Ocenění položek'!$C$54:$AW$54)</f>
        <v>0</v>
      </c>
      <c r="BB57" s="51">
        <f>SUMPRODUCT(F57:AZ57,'Ocenění položek'!$C$55:$AW$55)</f>
        <v>34.195566038853116</v>
      </c>
      <c r="CA57" s="123"/>
    </row>
    <row r="58" spans="1:79" x14ac:dyDescent="0.25">
      <c r="A58" s="6" t="s">
        <v>280</v>
      </c>
      <c r="B58" s="3">
        <v>12</v>
      </c>
      <c r="C58" s="2">
        <v>3</v>
      </c>
      <c r="D58" s="2">
        <v>1</v>
      </c>
      <c r="E58" s="3">
        <f t="shared" si="2"/>
        <v>50.797938089542846</v>
      </c>
      <c r="F58" s="136">
        <f t="shared" si="20"/>
        <v>12.699484522385712</v>
      </c>
      <c r="G58" s="136">
        <f t="shared" si="21"/>
        <v>0</v>
      </c>
      <c r="H58" s="136">
        <f t="shared" si="21"/>
        <v>5.0797938089542853</v>
      </c>
      <c r="I58" s="136">
        <f t="shared" si="21"/>
        <v>0</v>
      </c>
      <c r="J58" s="136">
        <f t="shared" si="21"/>
        <v>5.0797938089542853</v>
      </c>
      <c r="K58" s="136">
        <f t="shared" si="21"/>
        <v>0</v>
      </c>
      <c r="L58" s="136">
        <f t="shared" si="21"/>
        <v>10.159587617908571</v>
      </c>
      <c r="M58" s="136">
        <f t="shared" si="21"/>
        <v>0</v>
      </c>
      <c r="N58" s="136">
        <f t="shared" si="21"/>
        <v>0</v>
      </c>
      <c r="O58" s="136">
        <f t="shared" si="21"/>
        <v>12.699484522385712</v>
      </c>
      <c r="P58" s="136">
        <f t="shared" si="21"/>
        <v>0</v>
      </c>
      <c r="Q58" s="136">
        <f t="shared" si="21"/>
        <v>0</v>
      </c>
      <c r="R58" s="136">
        <f t="shared" si="21"/>
        <v>0</v>
      </c>
      <c r="S58" s="136">
        <f t="shared" si="21"/>
        <v>0</v>
      </c>
      <c r="T58" s="136">
        <f t="shared" si="21"/>
        <v>5.0797938089542853</v>
      </c>
      <c r="U58" s="136">
        <f t="shared" si="21"/>
        <v>0</v>
      </c>
      <c r="V58" s="136">
        <f t="shared" si="21"/>
        <v>5.0797938089542853</v>
      </c>
      <c r="W58" s="136">
        <f t="shared" si="21"/>
        <v>0</v>
      </c>
      <c r="X58" s="136">
        <f t="shared" si="21"/>
        <v>2.5398969044771427</v>
      </c>
      <c r="Y58" s="136">
        <f t="shared" si="21"/>
        <v>0</v>
      </c>
      <c r="Z58" s="136">
        <f t="shared" si="21"/>
        <v>0.50797938089542849</v>
      </c>
      <c r="AA58" s="136">
        <f t="shared" si="21"/>
        <v>0</v>
      </c>
      <c r="AB58" s="136">
        <f t="shared" si="21"/>
        <v>0</v>
      </c>
      <c r="AC58" s="136">
        <f t="shared" si="21"/>
        <v>0</v>
      </c>
      <c r="AD58" s="136">
        <f t="shared" si="21"/>
        <v>0</v>
      </c>
      <c r="AE58" s="136">
        <f t="shared" si="21"/>
        <v>50.797938089542846</v>
      </c>
      <c r="AF58" s="136">
        <f t="shared" si="21"/>
        <v>5.0797938089542853</v>
      </c>
      <c r="AG58" s="136">
        <f t="shared" si="21"/>
        <v>0</v>
      </c>
      <c r="AH58" s="136">
        <f t="shared" si="21"/>
        <v>5.0797938089542853</v>
      </c>
      <c r="AI58" s="136">
        <f t="shared" si="21"/>
        <v>0</v>
      </c>
      <c r="AJ58" s="136">
        <f t="shared" si="21"/>
        <v>0</v>
      </c>
      <c r="AK58" s="136">
        <f t="shared" si="21"/>
        <v>0</v>
      </c>
      <c r="AL58" s="136">
        <f t="shared" si="21"/>
        <v>0</v>
      </c>
      <c r="AM58" s="136">
        <f t="shared" si="21"/>
        <v>0</v>
      </c>
      <c r="AN58" s="136">
        <f t="shared" si="21"/>
        <v>50.797938089542846</v>
      </c>
      <c r="AO58" s="136">
        <f t="shared" si="21"/>
        <v>0</v>
      </c>
      <c r="AP58" s="136">
        <f t="shared" si="21"/>
        <v>0.50797938089542849</v>
      </c>
      <c r="AQ58" s="136">
        <f t="shared" si="21"/>
        <v>0</v>
      </c>
      <c r="AR58" s="136">
        <f t="shared" si="21"/>
        <v>0</v>
      </c>
      <c r="AS58" s="136">
        <f t="shared" si="21"/>
        <v>0</v>
      </c>
      <c r="AT58" s="136">
        <f t="shared" si="21"/>
        <v>0</v>
      </c>
      <c r="AU58" s="136">
        <f t="shared" si="21"/>
        <v>0.50797938089542849</v>
      </c>
      <c r="AV58" s="136">
        <f t="shared" si="21"/>
        <v>1.015958761790857</v>
      </c>
      <c r="AW58" s="136">
        <f t="shared" si="21"/>
        <v>0</v>
      </c>
      <c r="AX58" s="136">
        <f t="shared" si="21"/>
        <v>50.797938089542846</v>
      </c>
      <c r="AY58" s="136">
        <f t="shared" si="21"/>
        <v>0</v>
      </c>
      <c r="AZ58" s="136">
        <f t="shared" si="21"/>
        <v>0.50797938089542849</v>
      </c>
      <c r="BA58" s="51">
        <f>SUMPRODUCT(F58:AZ58,'Ocenění položek'!$C$54:$AW$54)</f>
        <v>0</v>
      </c>
      <c r="BB58" s="51">
        <f>SUMPRODUCT(F58:AZ58,'Ocenění položek'!$C$55:$AW$55)</f>
        <v>37.356803671049811</v>
      </c>
      <c r="CA58" s="123"/>
    </row>
    <row r="59" spans="1:79" x14ac:dyDescent="0.25">
      <c r="A59" s="6" t="s">
        <v>281</v>
      </c>
      <c r="B59" s="3">
        <v>12</v>
      </c>
      <c r="C59" s="2">
        <v>1</v>
      </c>
      <c r="D59" s="2">
        <v>0</v>
      </c>
      <c r="E59" s="3">
        <f t="shared" si="2"/>
        <v>0</v>
      </c>
      <c r="F59" s="136">
        <f t="shared" si="20"/>
        <v>0</v>
      </c>
      <c r="G59" s="136">
        <f t="shared" si="21"/>
        <v>0</v>
      </c>
      <c r="H59" s="136">
        <f t="shared" si="21"/>
        <v>0</v>
      </c>
      <c r="I59" s="136">
        <f t="shared" si="21"/>
        <v>0</v>
      </c>
      <c r="J59" s="136">
        <f t="shared" si="21"/>
        <v>0</v>
      </c>
      <c r="K59" s="136">
        <f t="shared" si="21"/>
        <v>0</v>
      </c>
      <c r="L59" s="136">
        <f t="shared" si="21"/>
        <v>0</v>
      </c>
      <c r="M59" s="136">
        <f t="shared" si="21"/>
        <v>0</v>
      </c>
      <c r="N59" s="136">
        <f t="shared" si="21"/>
        <v>0</v>
      </c>
      <c r="O59" s="136">
        <f t="shared" si="21"/>
        <v>0</v>
      </c>
      <c r="P59" s="136">
        <f t="shared" si="21"/>
        <v>0</v>
      </c>
      <c r="Q59" s="136">
        <f t="shared" si="21"/>
        <v>0</v>
      </c>
      <c r="R59" s="136">
        <f t="shared" si="21"/>
        <v>0</v>
      </c>
      <c r="S59" s="136">
        <f t="shared" si="21"/>
        <v>0</v>
      </c>
      <c r="T59" s="136">
        <f t="shared" si="21"/>
        <v>0</v>
      </c>
      <c r="U59" s="136">
        <f t="shared" si="21"/>
        <v>0</v>
      </c>
      <c r="V59" s="136">
        <f t="shared" si="21"/>
        <v>0</v>
      </c>
      <c r="W59" s="136">
        <f t="shared" si="21"/>
        <v>0</v>
      </c>
      <c r="X59" s="136">
        <f t="shared" si="21"/>
        <v>0</v>
      </c>
      <c r="Y59" s="136">
        <f t="shared" si="21"/>
        <v>0</v>
      </c>
      <c r="Z59" s="136">
        <f t="shared" si="21"/>
        <v>0</v>
      </c>
      <c r="AA59" s="136">
        <f t="shared" si="21"/>
        <v>0</v>
      </c>
      <c r="AB59" s="136">
        <f t="shared" si="21"/>
        <v>0</v>
      </c>
      <c r="AC59" s="136">
        <f t="shared" si="21"/>
        <v>0</v>
      </c>
      <c r="AD59" s="136">
        <f t="shared" si="21"/>
        <v>0</v>
      </c>
      <c r="AE59" s="136">
        <f t="shared" si="21"/>
        <v>0</v>
      </c>
      <c r="AF59" s="136">
        <f t="shared" si="21"/>
        <v>0</v>
      </c>
      <c r="AG59" s="136">
        <f t="shared" si="21"/>
        <v>0</v>
      </c>
      <c r="AH59" s="136">
        <f t="shared" si="21"/>
        <v>0</v>
      </c>
      <c r="AI59" s="136">
        <f t="shared" si="21"/>
        <v>0</v>
      </c>
      <c r="AJ59" s="136">
        <f t="shared" si="21"/>
        <v>0</v>
      </c>
      <c r="AK59" s="136">
        <f t="shared" si="21"/>
        <v>0</v>
      </c>
      <c r="AL59" s="136">
        <f t="shared" si="21"/>
        <v>0</v>
      </c>
      <c r="AM59" s="136">
        <f t="shared" si="21"/>
        <v>0</v>
      </c>
      <c r="AN59" s="136">
        <f t="shared" si="21"/>
        <v>0</v>
      </c>
      <c r="AO59" s="136">
        <f t="shared" si="21"/>
        <v>0</v>
      </c>
      <c r="AP59" s="136">
        <f t="shared" si="21"/>
        <v>0</v>
      </c>
      <c r="AQ59" s="136">
        <f t="shared" si="21"/>
        <v>0</v>
      </c>
      <c r="AR59" s="136">
        <f t="shared" si="21"/>
        <v>0</v>
      </c>
      <c r="AS59" s="136">
        <f t="shared" si="21"/>
        <v>0</v>
      </c>
      <c r="AT59" s="136">
        <f t="shared" si="21"/>
        <v>0</v>
      </c>
      <c r="AU59" s="136">
        <f t="shared" si="21"/>
        <v>0</v>
      </c>
      <c r="AV59" s="136">
        <f t="shared" si="21"/>
        <v>0</v>
      </c>
      <c r="AW59" s="136">
        <f t="shared" si="21"/>
        <v>0</v>
      </c>
      <c r="AX59" s="136">
        <f t="shared" si="21"/>
        <v>0</v>
      </c>
      <c r="AY59" s="136">
        <f t="shared" si="21"/>
        <v>0</v>
      </c>
      <c r="AZ59" s="136">
        <f t="shared" si="21"/>
        <v>0</v>
      </c>
      <c r="BA59" s="51">
        <f>SUMPRODUCT(F59:AZ59,'Ocenění položek'!$C$54:$AW$54)</f>
        <v>0</v>
      </c>
      <c r="BB59" s="51">
        <f>SUMPRODUCT(F59:AZ59,'Ocenění položek'!$C$55:$AW$55)</f>
        <v>0</v>
      </c>
      <c r="CA59" s="123"/>
    </row>
    <row r="60" spans="1:79" x14ac:dyDescent="0.25">
      <c r="A60" s="6" t="s">
        <v>282</v>
      </c>
      <c r="B60" s="3">
        <v>20</v>
      </c>
      <c r="C60" s="2">
        <v>1</v>
      </c>
      <c r="D60" s="2">
        <v>0</v>
      </c>
      <c r="E60" s="3">
        <f t="shared" si="2"/>
        <v>0</v>
      </c>
      <c r="F60" s="136">
        <f t="shared" si="20"/>
        <v>0</v>
      </c>
      <c r="G60" s="136">
        <f t="shared" si="21"/>
        <v>0</v>
      </c>
      <c r="H60" s="136">
        <f t="shared" si="21"/>
        <v>0</v>
      </c>
      <c r="I60" s="136">
        <f t="shared" si="21"/>
        <v>0</v>
      </c>
      <c r="J60" s="136">
        <f t="shared" si="21"/>
        <v>0</v>
      </c>
      <c r="K60" s="136">
        <f t="shared" si="21"/>
        <v>0</v>
      </c>
      <c r="L60" s="136">
        <f t="shared" si="21"/>
        <v>0</v>
      </c>
      <c r="M60" s="136">
        <f t="shared" si="21"/>
        <v>0</v>
      </c>
      <c r="N60" s="136">
        <f t="shared" si="21"/>
        <v>0</v>
      </c>
      <c r="O60" s="136">
        <f t="shared" si="21"/>
        <v>0</v>
      </c>
      <c r="P60" s="136">
        <f t="shared" si="21"/>
        <v>0</v>
      </c>
      <c r="Q60" s="136">
        <f t="shared" si="21"/>
        <v>0</v>
      </c>
      <c r="R60" s="136">
        <f t="shared" si="21"/>
        <v>0</v>
      </c>
      <c r="S60" s="136">
        <f t="shared" si="21"/>
        <v>0</v>
      </c>
      <c r="T60" s="136">
        <f t="shared" si="21"/>
        <v>0</v>
      </c>
      <c r="U60" s="136">
        <f t="shared" si="21"/>
        <v>0</v>
      </c>
      <c r="V60" s="136">
        <f t="shared" si="21"/>
        <v>0</v>
      </c>
      <c r="W60" s="136">
        <f t="shared" si="21"/>
        <v>0</v>
      </c>
      <c r="X60" s="136">
        <f t="shared" si="21"/>
        <v>0</v>
      </c>
      <c r="Y60" s="136">
        <f t="shared" si="21"/>
        <v>0</v>
      </c>
      <c r="Z60" s="136">
        <f t="shared" si="21"/>
        <v>0</v>
      </c>
      <c r="AA60" s="136">
        <f t="shared" si="21"/>
        <v>0</v>
      </c>
      <c r="AB60" s="136">
        <f t="shared" si="21"/>
        <v>0</v>
      </c>
      <c r="AC60" s="136">
        <f t="shared" si="21"/>
        <v>0</v>
      </c>
      <c r="AD60" s="136">
        <f t="shared" si="21"/>
        <v>0</v>
      </c>
      <c r="AE60" s="136">
        <f t="shared" si="21"/>
        <v>0</v>
      </c>
      <c r="AF60" s="136">
        <f t="shared" ref="G60:AZ66" si="23">$E60*AF$3</f>
        <v>0</v>
      </c>
      <c r="AG60" s="136">
        <f t="shared" si="23"/>
        <v>0</v>
      </c>
      <c r="AH60" s="136">
        <f t="shared" si="23"/>
        <v>0</v>
      </c>
      <c r="AI60" s="136">
        <f t="shared" si="23"/>
        <v>0</v>
      </c>
      <c r="AJ60" s="136">
        <f t="shared" si="23"/>
        <v>0</v>
      </c>
      <c r="AK60" s="136">
        <f t="shared" si="23"/>
        <v>0</v>
      </c>
      <c r="AL60" s="136">
        <f t="shared" si="23"/>
        <v>0</v>
      </c>
      <c r="AM60" s="136">
        <f t="shared" si="23"/>
        <v>0</v>
      </c>
      <c r="AN60" s="136">
        <f t="shared" si="23"/>
        <v>0</v>
      </c>
      <c r="AO60" s="136">
        <f t="shared" si="23"/>
        <v>0</v>
      </c>
      <c r="AP60" s="136">
        <f t="shared" si="23"/>
        <v>0</v>
      </c>
      <c r="AQ60" s="136">
        <f t="shared" si="23"/>
        <v>0</v>
      </c>
      <c r="AR60" s="136">
        <f t="shared" si="23"/>
        <v>0</v>
      </c>
      <c r="AS60" s="136">
        <f t="shared" si="23"/>
        <v>0</v>
      </c>
      <c r="AT60" s="136">
        <f t="shared" si="23"/>
        <v>0</v>
      </c>
      <c r="AU60" s="136">
        <f t="shared" si="23"/>
        <v>0</v>
      </c>
      <c r="AV60" s="136">
        <f t="shared" si="23"/>
        <v>0</v>
      </c>
      <c r="AW60" s="136">
        <f t="shared" si="23"/>
        <v>0</v>
      </c>
      <c r="AX60" s="136">
        <f t="shared" si="23"/>
        <v>0</v>
      </c>
      <c r="AY60" s="136">
        <f t="shared" si="23"/>
        <v>0</v>
      </c>
      <c r="AZ60" s="136">
        <f t="shared" si="23"/>
        <v>0</v>
      </c>
      <c r="BA60" s="51">
        <f>SUMPRODUCT(F60:AZ60,'Ocenění položek'!$C$54:$AW$54)</f>
        <v>0</v>
      </c>
      <c r="BB60" s="51">
        <f>SUMPRODUCT(F60:AZ60,'Ocenění položek'!$C$55:$AW$55)</f>
        <v>0</v>
      </c>
      <c r="CA60" s="123"/>
    </row>
    <row r="61" spans="1:79" x14ac:dyDescent="0.25">
      <c r="A61" s="6" t="s">
        <v>283</v>
      </c>
      <c r="B61" s="3">
        <v>20</v>
      </c>
      <c r="C61" s="2">
        <v>1</v>
      </c>
      <c r="D61" s="2">
        <v>0</v>
      </c>
      <c r="E61" s="3">
        <f t="shared" si="2"/>
        <v>0</v>
      </c>
      <c r="F61" s="136">
        <f t="shared" si="20"/>
        <v>0</v>
      </c>
      <c r="G61" s="136">
        <f t="shared" si="23"/>
        <v>0</v>
      </c>
      <c r="H61" s="136">
        <f t="shared" si="23"/>
        <v>0</v>
      </c>
      <c r="I61" s="136">
        <f t="shared" si="23"/>
        <v>0</v>
      </c>
      <c r="J61" s="136">
        <f t="shared" si="23"/>
        <v>0</v>
      </c>
      <c r="K61" s="136">
        <f t="shared" si="23"/>
        <v>0</v>
      </c>
      <c r="L61" s="136">
        <f t="shared" si="23"/>
        <v>0</v>
      </c>
      <c r="M61" s="136">
        <f t="shared" si="23"/>
        <v>0</v>
      </c>
      <c r="N61" s="136">
        <f t="shared" si="23"/>
        <v>0</v>
      </c>
      <c r="O61" s="136">
        <f t="shared" si="23"/>
        <v>0</v>
      </c>
      <c r="P61" s="136">
        <f t="shared" si="23"/>
        <v>0</v>
      </c>
      <c r="Q61" s="136">
        <f t="shared" si="23"/>
        <v>0</v>
      </c>
      <c r="R61" s="136">
        <f t="shared" si="23"/>
        <v>0</v>
      </c>
      <c r="S61" s="136">
        <f t="shared" si="23"/>
        <v>0</v>
      </c>
      <c r="T61" s="136">
        <f t="shared" si="23"/>
        <v>0</v>
      </c>
      <c r="U61" s="136">
        <f t="shared" si="23"/>
        <v>0</v>
      </c>
      <c r="V61" s="136">
        <f t="shared" si="23"/>
        <v>0</v>
      </c>
      <c r="W61" s="136">
        <f t="shared" si="23"/>
        <v>0</v>
      </c>
      <c r="X61" s="136">
        <f t="shared" si="23"/>
        <v>0</v>
      </c>
      <c r="Y61" s="136">
        <f t="shared" si="23"/>
        <v>0</v>
      </c>
      <c r="Z61" s="136">
        <f t="shared" si="23"/>
        <v>0</v>
      </c>
      <c r="AA61" s="136">
        <f t="shared" si="23"/>
        <v>0</v>
      </c>
      <c r="AB61" s="136">
        <f t="shared" si="23"/>
        <v>0</v>
      </c>
      <c r="AC61" s="136">
        <f t="shared" si="23"/>
        <v>0</v>
      </c>
      <c r="AD61" s="136">
        <f t="shared" si="23"/>
        <v>0</v>
      </c>
      <c r="AE61" s="136">
        <f t="shared" si="23"/>
        <v>0</v>
      </c>
      <c r="AF61" s="136">
        <f t="shared" si="23"/>
        <v>0</v>
      </c>
      <c r="AG61" s="136">
        <f t="shared" si="23"/>
        <v>0</v>
      </c>
      <c r="AH61" s="136">
        <f t="shared" si="23"/>
        <v>0</v>
      </c>
      <c r="AI61" s="136">
        <f t="shared" si="23"/>
        <v>0</v>
      </c>
      <c r="AJ61" s="136">
        <f t="shared" si="23"/>
        <v>0</v>
      </c>
      <c r="AK61" s="136">
        <f t="shared" si="23"/>
        <v>0</v>
      </c>
      <c r="AL61" s="136">
        <f t="shared" si="23"/>
        <v>0</v>
      </c>
      <c r="AM61" s="136">
        <f t="shared" si="23"/>
        <v>0</v>
      </c>
      <c r="AN61" s="136">
        <f t="shared" si="23"/>
        <v>0</v>
      </c>
      <c r="AO61" s="136">
        <f t="shared" si="23"/>
        <v>0</v>
      </c>
      <c r="AP61" s="136">
        <f t="shared" si="23"/>
        <v>0</v>
      </c>
      <c r="AQ61" s="136">
        <f t="shared" si="23"/>
        <v>0</v>
      </c>
      <c r="AR61" s="136">
        <f t="shared" si="23"/>
        <v>0</v>
      </c>
      <c r="AS61" s="136">
        <f t="shared" si="23"/>
        <v>0</v>
      </c>
      <c r="AT61" s="136">
        <f t="shared" si="23"/>
        <v>0</v>
      </c>
      <c r="AU61" s="136">
        <f t="shared" si="23"/>
        <v>0</v>
      </c>
      <c r="AV61" s="136">
        <f t="shared" si="23"/>
        <v>0</v>
      </c>
      <c r="AW61" s="136">
        <f t="shared" si="23"/>
        <v>0</v>
      </c>
      <c r="AX61" s="136">
        <f t="shared" si="23"/>
        <v>0</v>
      </c>
      <c r="AY61" s="136">
        <f t="shared" si="23"/>
        <v>0</v>
      </c>
      <c r="AZ61" s="136">
        <f t="shared" si="23"/>
        <v>0</v>
      </c>
      <c r="BA61" s="51">
        <f>SUMPRODUCT(F61:AZ61,'Ocenění položek'!$C$54:$AW$54)</f>
        <v>0</v>
      </c>
      <c r="BB61" s="51">
        <f>SUMPRODUCT(F61:AZ61,'Ocenění položek'!$C$55:$AW$55)</f>
        <v>0</v>
      </c>
      <c r="CA61" s="123"/>
    </row>
    <row r="62" spans="1:79" x14ac:dyDescent="0.25">
      <c r="A62" s="6" t="s">
        <v>284</v>
      </c>
      <c r="B62" s="3">
        <v>20</v>
      </c>
      <c r="C62" s="2">
        <v>1</v>
      </c>
      <c r="D62" s="2">
        <v>0</v>
      </c>
      <c r="E62" s="3">
        <f t="shared" si="2"/>
        <v>0</v>
      </c>
      <c r="F62" s="136">
        <f t="shared" si="20"/>
        <v>0</v>
      </c>
      <c r="G62" s="136">
        <f t="shared" si="23"/>
        <v>0</v>
      </c>
      <c r="H62" s="136">
        <f t="shared" si="23"/>
        <v>0</v>
      </c>
      <c r="I62" s="136">
        <f t="shared" si="23"/>
        <v>0</v>
      </c>
      <c r="J62" s="136">
        <f t="shared" si="23"/>
        <v>0</v>
      </c>
      <c r="K62" s="136">
        <f t="shared" si="23"/>
        <v>0</v>
      </c>
      <c r="L62" s="136">
        <f t="shared" si="23"/>
        <v>0</v>
      </c>
      <c r="M62" s="136">
        <f t="shared" si="23"/>
        <v>0</v>
      </c>
      <c r="N62" s="136">
        <f t="shared" si="23"/>
        <v>0</v>
      </c>
      <c r="O62" s="136">
        <f t="shared" si="23"/>
        <v>0</v>
      </c>
      <c r="P62" s="136">
        <f t="shared" si="23"/>
        <v>0</v>
      </c>
      <c r="Q62" s="136">
        <f t="shared" si="23"/>
        <v>0</v>
      </c>
      <c r="R62" s="136">
        <f t="shared" si="23"/>
        <v>0</v>
      </c>
      <c r="S62" s="136">
        <f t="shared" si="23"/>
        <v>0</v>
      </c>
      <c r="T62" s="136">
        <f t="shared" si="23"/>
        <v>0</v>
      </c>
      <c r="U62" s="136">
        <f t="shared" si="23"/>
        <v>0</v>
      </c>
      <c r="V62" s="136">
        <f t="shared" si="23"/>
        <v>0</v>
      </c>
      <c r="W62" s="136">
        <f t="shared" si="23"/>
        <v>0</v>
      </c>
      <c r="X62" s="136">
        <f t="shared" si="23"/>
        <v>0</v>
      </c>
      <c r="Y62" s="136">
        <f t="shared" si="23"/>
        <v>0</v>
      </c>
      <c r="Z62" s="136">
        <f t="shared" si="23"/>
        <v>0</v>
      </c>
      <c r="AA62" s="136">
        <f t="shared" si="23"/>
        <v>0</v>
      </c>
      <c r="AB62" s="136">
        <f t="shared" si="23"/>
        <v>0</v>
      </c>
      <c r="AC62" s="136">
        <f t="shared" si="23"/>
        <v>0</v>
      </c>
      <c r="AD62" s="136">
        <f t="shared" si="23"/>
        <v>0</v>
      </c>
      <c r="AE62" s="136">
        <f t="shared" si="23"/>
        <v>0</v>
      </c>
      <c r="AF62" s="136">
        <f t="shared" si="23"/>
        <v>0</v>
      </c>
      <c r="AG62" s="136">
        <f t="shared" si="23"/>
        <v>0</v>
      </c>
      <c r="AH62" s="136">
        <f t="shared" si="23"/>
        <v>0</v>
      </c>
      <c r="AI62" s="136">
        <f t="shared" si="23"/>
        <v>0</v>
      </c>
      <c r="AJ62" s="136">
        <f t="shared" si="23"/>
        <v>0</v>
      </c>
      <c r="AK62" s="136">
        <f t="shared" si="23"/>
        <v>0</v>
      </c>
      <c r="AL62" s="136">
        <f t="shared" si="23"/>
        <v>0</v>
      </c>
      <c r="AM62" s="136">
        <f t="shared" si="23"/>
        <v>0</v>
      </c>
      <c r="AN62" s="136">
        <f t="shared" si="23"/>
        <v>0</v>
      </c>
      <c r="AO62" s="136">
        <f t="shared" si="23"/>
        <v>0</v>
      </c>
      <c r="AP62" s="136">
        <f t="shared" si="23"/>
        <v>0</v>
      </c>
      <c r="AQ62" s="136">
        <f t="shared" si="23"/>
        <v>0</v>
      </c>
      <c r="AR62" s="136">
        <f t="shared" si="23"/>
        <v>0</v>
      </c>
      <c r="AS62" s="136">
        <f t="shared" si="23"/>
        <v>0</v>
      </c>
      <c r="AT62" s="136">
        <f t="shared" si="23"/>
        <v>0</v>
      </c>
      <c r="AU62" s="136">
        <f t="shared" si="23"/>
        <v>0</v>
      </c>
      <c r="AV62" s="136">
        <f t="shared" si="23"/>
        <v>0</v>
      </c>
      <c r="AW62" s="136">
        <f t="shared" si="23"/>
        <v>0</v>
      </c>
      <c r="AX62" s="136">
        <f t="shared" si="23"/>
        <v>0</v>
      </c>
      <c r="AY62" s="136">
        <f t="shared" si="23"/>
        <v>0</v>
      </c>
      <c r="AZ62" s="136">
        <f t="shared" si="23"/>
        <v>0</v>
      </c>
      <c r="BA62" s="51">
        <f>SUMPRODUCT(F62:AZ62,'Ocenění položek'!$C$54:$AW$54)</f>
        <v>0</v>
      </c>
      <c r="BB62" s="51">
        <f>SUMPRODUCT(F62:AZ62,'Ocenění položek'!$C$55:$AW$55)</f>
        <v>0</v>
      </c>
      <c r="CA62" s="123"/>
    </row>
    <row r="63" spans="1:79" x14ac:dyDescent="0.25">
      <c r="A63" s="6" t="s">
        <v>285</v>
      </c>
      <c r="B63" s="3">
        <v>12</v>
      </c>
      <c r="C63" s="2">
        <v>1</v>
      </c>
      <c r="D63" s="2">
        <v>0</v>
      </c>
      <c r="E63" s="3">
        <f t="shared" si="2"/>
        <v>0</v>
      </c>
      <c r="F63" s="136">
        <f t="shared" si="20"/>
        <v>0</v>
      </c>
      <c r="G63" s="136">
        <f t="shared" si="23"/>
        <v>0</v>
      </c>
      <c r="H63" s="136">
        <f t="shared" si="23"/>
        <v>0</v>
      </c>
      <c r="I63" s="136">
        <f t="shared" si="23"/>
        <v>0</v>
      </c>
      <c r="J63" s="136">
        <f t="shared" si="23"/>
        <v>0</v>
      </c>
      <c r="K63" s="136">
        <f t="shared" si="23"/>
        <v>0</v>
      </c>
      <c r="L63" s="136">
        <f t="shared" si="23"/>
        <v>0</v>
      </c>
      <c r="M63" s="136">
        <f t="shared" si="23"/>
        <v>0</v>
      </c>
      <c r="N63" s="136">
        <f t="shared" si="23"/>
        <v>0</v>
      </c>
      <c r="O63" s="136">
        <f t="shared" si="23"/>
        <v>0</v>
      </c>
      <c r="P63" s="136">
        <f t="shared" si="23"/>
        <v>0</v>
      </c>
      <c r="Q63" s="136">
        <f t="shared" si="23"/>
        <v>0</v>
      </c>
      <c r="R63" s="136">
        <f t="shared" si="23"/>
        <v>0</v>
      </c>
      <c r="S63" s="136">
        <f t="shared" si="23"/>
        <v>0</v>
      </c>
      <c r="T63" s="136">
        <f t="shared" si="23"/>
        <v>0</v>
      </c>
      <c r="U63" s="136">
        <f t="shared" si="23"/>
        <v>0</v>
      </c>
      <c r="V63" s="136">
        <f t="shared" si="23"/>
        <v>0</v>
      </c>
      <c r="W63" s="136">
        <f t="shared" si="23"/>
        <v>0</v>
      </c>
      <c r="X63" s="136">
        <f t="shared" si="23"/>
        <v>0</v>
      </c>
      <c r="Y63" s="136">
        <f t="shared" si="23"/>
        <v>0</v>
      </c>
      <c r="Z63" s="136">
        <f t="shared" si="23"/>
        <v>0</v>
      </c>
      <c r="AA63" s="136">
        <f t="shared" si="23"/>
        <v>0</v>
      </c>
      <c r="AB63" s="136">
        <f t="shared" si="23"/>
        <v>0</v>
      </c>
      <c r="AC63" s="136">
        <f t="shared" si="23"/>
        <v>0</v>
      </c>
      <c r="AD63" s="136">
        <f t="shared" si="23"/>
        <v>0</v>
      </c>
      <c r="AE63" s="136">
        <f t="shared" si="23"/>
        <v>0</v>
      </c>
      <c r="AF63" s="136">
        <f t="shared" si="23"/>
        <v>0</v>
      </c>
      <c r="AG63" s="136">
        <f t="shared" si="23"/>
        <v>0</v>
      </c>
      <c r="AH63" s="136">
        <f t="shared" si="23"/>
        <v>0</v>
      </c>
      <c r="AI63" s="136">
        <f t="shared" si="23"/>
        <v>0</v>
      </c>
      <c r="AJ63" s="136">
        <f t="shared" si="23"/>
        <v>0</v>
      </c>
      <c r="AK63" s="136">
        <f t="shared" si="23"/>
        <v>0</v>
      </c>
      <c r="AL63" s="136">
        <f t="shared" si="23"/>
        <v>0</v>
      </c>
      <c r="AM63" s="136">
        <f t="shared" si="23"/>
        <v>0</v>
      </c>
      <c r="AN63" s="136">
        <f t="shared" si="23"/>
        <v>0</v>
      </c>
      <c r="AO63" s="136">
        <f t="shared" si="23"/>
        <v>0</v>
      </c>
      <c r="AP63" s="136">
        <f t="shared" si="23"/>
        <v>0</v>
      </c>
      <c r="AQ63" s="136">
        <f t="shared" si="23"/>
        <v>0</v>
      </c>
      <c r="AR63" s="136">
        <f t="shared" si="23"/>
        <v>0</v>
      </c>
      <c r="AS63" s="136">
        <f t="shared" si="23"/>
        <v>0</v>
      </c>
      <c r="AT63" s="136">
        <f t="shared" si="23"/>
        <v>0</v>
      </c>
      <c r="AU63" s="136">
        <f t="shared" si="23"/>
        <v>0</v>
      </c>
      <c r="AV63" s="136">
        <f t="shared" si="23"/>
        <v>0</v>
      </c>
      <c r="AW63" s="136">
        <f t="shared" si="23"/>
        <v>0</v>
      </c>
      <c r="AX63" s="136">
        <f t="shared" si="23"/>
        <v>0</v>
      </c>
      <c r="AY63" s="136">
        <f t="shared" si="23"/>
        <v>0</v>
      </c>
      <c r="AZ63" s="136">
        <f t="shared" si="23"/>
        <v>0</v>
      </c>
      <c r="BA63" s="51">
        <f>SUMPRODUCT(F63:AZ63,'Ocenění položek'!$C$54:$AW$54)</f>
        <v>0</v>
      </c>
      <c r="BB63" s="51">
        <f>SUMPRODUCT(F63:AZ63,'Ocenění položek'!$C$55:$AW$55)</f>
        <v>0</v>
      </c>
      <c r="CA63" s="123"/>
    </row>
    <row r="64" spans="1:79" x14ac:dyDescent="0.25">
      <c r="A64" s="6" t="s">
        <v>286</v>
      </c>
      <c r="B64" s="3">
        <v>12</v>
      </c>
      <c r="C64" s="2">
        <v>1</v>
      </c>
      <c r="D64" s="2">
        <v>0</v>
      </c>
      <c r="E64" s="3">
        <f t="shared" si="2"/>
        <v>0</v>
      </c>
      <c r="F64" s="136">
        <f t="shared" si="20"/>
        <v>0</v>
      </c>
      <c r="G64" s="136">
        <f t="shared" si="23"/>
        <v>0</v>
      </c>
      <c r="H64" s="136">
        <f t="shared" si="23"/>
        <v>0</v>
      </c>
      <c r="I64" s="136">
        <f t="shared" si="23"/>
        <v>0</v>
      </c>
      <c r="J64" s="136">
        <f t="shared" si="23"/>
        <v>0</v>
      </c>
      <c r="K64" s="136">
        <f t="shared" si="23"/>
        <v>0</v>
      </c>
      <c r="L64" s="136">
        <f t="shared" si="23"/>
        <v>0</v>
      </c>
      <c r="M64" s="136">
        <f t="shared" si="23"/>
        <v>0</v>
      </c>
      <c r="N64" s="136">
        <f t="shared" si="23"/>
        <v>0</v>
      </c>
      <c r="O64" s="136">
        <f t="shared" si="23"/>
        <v>0</v>
      </c>
      <c r="P64" s="136">
        <f t="shared" si="23"/>
        <v>0</v>
      </c>
      <c r="Q64" s="136">
        <f t="shared" si="23"/>
        <v>0</v>
      </c>
      <c r="R64" s="136">
        <f t="shared" si="23"/>
        <v>0</v>
      </c>
      <c r="S64" s="136">
        <f t="shared" si="23"/>
        <v>0</v>
      </c>
      <c r="T64" s="136">
        <f t="shared" si="23"/>
        <v>0</v>
      </c>
      <c r="U64" s="136">
        <f t="shared" si="23"/>
        <v>0</v>
      </c>
      <c r="V64" s="136">
        <f t="shared" si="23"/>
        <v>0</v>
      </c>
      <c r="W64" s="136">
        <f t="shared" si="23"/>
        <v>0</v>
      </c>
      <c r="X64" s="136">
        <f t="shared" si="23"/>
        <v>0</v>
      </c>
      <c r="Y64" s="136">
        <f t="shared" si="23"/>
        <v>0</v>
      </c>
      <c r="Z64" s="136">
        <f t="shared" si="23"/>
        <v>0</v>
      </c>
      <c r="AA64" s="136">
        <f t="shared" si="23"/>
        <v>0</v>
      </c>
      <c r="AB64" s="136">
        <f t="shared" si="23"/>
        <v>0</v>
      </c>
      <c r="AC64" s="136">
        <f t="shared" si="23"/>
        <v>0</v>
      </c>
      <c r="AD64" s="136">
        <f t="shared" si="23"/>
        <v>0</v>
      </c>
      <c r="AE64" s="136">
        <f t="shared" si="23"/>
        <v>0</v>
      </c>
      <c r="AF64" s="136">
        <f t="shared" si="23"/>
        <v>0</v>
      </c>
      <c r="AG64" s="136">
        <f t="shared" si="23"/>
        <v>0</v>
      </c>
      <c r="AH64" s="136">
        <f t="shared" si="23"/>
        <v>0</v>
      </c>
      <c r="AI64" s="136">
        <f t="shared" si="23"/>
        <v>0</v>
      </c>
      <c r="AJ64" s="136">
        <f t="shared" si="23"/>
        <v>0</v>
      </c>
      <c r="AK64" s="136">
        <f t="shared" si="23"/>
        <v>0</v>
      </c>
      <c r="AL64" s="136">
        <f t="shared" si="23"/>
        <v>0</v>
      </c>
      <c r="AM64" s="136">
        <f t="shared" si="23"/>
        <v>0</v>
      </c>
      <c r="AN64" s="136">
        <f t="shared" si="23"/>
        <v>0</v>
      </c>
      <c r="AO64" s="136">
        <f t="shared" si="23"/>
        <v>0</v>
      </c>
      <c r="AP64" s="136">
        <f t="shared" si="23"/>
        <v>0</v>
      </c>
      <c r="AQ64" s="136">
        <f t="shared" si="23"/>
        <v>0</v>
      </c>
      <c r="AR64" s="136">
        <f t="shared" si="23"/>
        <v>0</v>
      </c>
      <c r="AS64" s="136">
        <f t="shared" si="23"/>
        <v>0</v>
      </c>
      <c r="AT64" s="136">
        <f t="shared" si="23"/>
        <v>0</v>
      </c>
      <c r="AU64" s="136">
        <f t="shared" si="23"/>
        <v>0</v>
      </c>
      <c r="AV64" s="136">
        <f t="shared" si="23"/>
        <v>0</v>
      </c>
      <c r="AW64" s="136">
        <f t="shared" si="23"/>
        <v>0</v>
      </c>
      <c r="AX64" s="136">
        <f t="shared" si="23"/>
        <v>0</v>
      </c>
      <c r="AY64" s="136">
        <f t="shared" si="23"/>
        <v>0</v>
      </c>
      <c r="AZ64" s="136">
        <f t="shared" si="23"/>
        <v>0</v>
      </c>
      <c r="BA64" s="51">
        <f>SUMPRODUCT(F64:AZ64,'Ocenění položek'!$C$54:$AW$54)</f>
        <v>0</v>
      </c>
      <c r="BB64" s="51">
        <f>SUMPRODUCT(F64:AZ64,'Ocenění položek'!$C$55:$AW$55)</f>
        <v>0</v>
      </c>
      <c r="CA64" s="123"/>
    </row>
    <row r="65" spans="1:79" x14ac:dyDescent="0.25">
      <c r="A65" s="6" t="s">
        <v>287</v>
      </c>
      <c r="B65" s="3">
        <v>2</v>
      </c>
      <c r="C65" s="2">
        <v>1</v>
      </c>
      <c r="D65" s="2">
        <v>0</v>
      </c>
      <c r="E65" s="3">
        <f t="shared" si="2"/>
        <v>0</v>
      </c>
      <c r="F65" s="136">
        <f t="shared" si="20"/>
        <v>0</v>
      </c>
      <c r="G65" s="136">
        <f t="shared" si="23"/>
        <v>0</v>
      </c>
      <c r="H65" s="136">
        <f t="shared" si="23"/>
        <v>0</v>
      </c>
      <c r="I65" s="136">
        <f t="shared" si="23"/>
        <v>0</v>
      </c>
      <c r="J65" s="136">
        <f t="shared" si="23"/>
        <v>0</v>
      </c>
      <c r="K65" s="136">
        <f t="shared" si="23"/>
        <v>0</v>
      </c>
      <c r="L65" s="136">
        <f t="shared" si="23"/>
        <v>0</v>
      </c>
      <c r="M65" s="136">
        <f t="shared" si="23"/>
        <v>0</v>
      </c>
      <c r="N65" s="136">
        <f t="shared" si="23"/>
        <v>0</v>
      </c>
      <c r="O65" s="136">
        <f t="shared" si="23"/>
        <v>0</v>
      </c>
      <c r="P65" s="136">
        <f t="shared" si="23"/>
        <v>0</v>
      </c>
      <c r="Q65" s="136">
        <f t="shared" si="23"/>
        <v>0</v>
      </c>
      <c r="R65" s="136">
        <f t="shared" si="23"/>
        <v>0</v>
      </c>
      <c r="S65" s="136">
        <f t="shared" si="23"/>
        <v>0</v>
      </c>
      <c r="T65" s="136">
        <f t="shared" si="23"/>
        <v>0</v>
      </c>
      <c r="U65" s="136">
        <f t="shared" si="23"/>
        <v>0</v>
      </c>
      <c r="V65" s="136">
        <f t="shared" si="23"/>
        <v>0</v>
      </c>
      <c r="W65" s="136">
        <f t="shared" si="23"/>
        <v>0</v>
      </c>
      <c r="X65" s="136">
        <f t="shared" si="23"/>
        <v>0</v>
      </c>
      <c r="Y65" s="136">
        <f t="shared" si="23"/>
        <v>0</v>
      </c>
      <c r="Z65" s="136">
        <f t="shared" si="23"/>
        <v>0</v>
      </c>
      <c r="AA65" s="136">
        <f t="shared" si="23"/>
        <v>0</v>
      </c>
      <c r="AB65" s="136">
        <f t="shared" si="23"/>
        <v>0</v>
      </c>
      <c r="AC65" s="136">
        <f t="shared" si="23"/>
        <v>0</v>
      </c>
      <c r="AD65" s="136">
        <f t="shared" si="23"/>
        <v>0</v>
      </c>
      <c r="AE65" s="136">
        <f t="shared" si="23"/>
        <v>0</v>
      </c>
      <c r="AF65" s="136">
        <f t="shared" si="23"/>
        <v>0</v>
      </c>
      <c r="AG65" s="136">
        <f t="shared" si="23"/>
        <v>0</v>
      </c>
      <c r="AH65" s="136">
        <f t="shared" si="23"/>
        <v>0</v>
      </c>
      <c r="AI65" s="136">
        <f t="shared" si="23"/>
        <v>0</v>
      </c>
      <c r="AJ65" s="136">
        <f t="shared" si="23"/>
        <v>0</v>
      </c>
      <c r="AK65" s="136">
        <f t="shared" si="23"/>
        <v>0</v>
      </c>
      <c r="AL65" s="136">
        <f t="shared" si="23"/>
        <v>0</v>
      </c>
      <c r="AM65" s="136">
        <f t="shared" si="23"/>
        <v>0</v>
      </c>
      <c r="AN65" s="136">
        <f t="shared" si="23"/>
        <v>0</v>
      </c>
      <c r="AO65" s="136">
        <f t="shared" si="23"/>
        <v>0</v>
      </c>
      <c r="AP65" s="136">
        <f t="shared" si="23"/>
        <v>0</v>
      </c>
      <c r="AQ65" s="136">
        <f t="shared" si="23"/>
        <v>0</v>
      </c>
      <c r="AR65" s="136">
        <f t="shared" si="23"/>
        <v>0</v>
      </c>
      <c r="AS65" s="136">
        <f t="shared" si="23"/>
        <v>0</v>
      </c>
      <c r="AT65" s="136">
        <f t="shared" si="23"/>
        <v>0</v>
      </c>
      <c r="AU65" s="136">
        <f t="shared" si="23"/>
        <v>0</v>
      </c>
      <c r="AV65" s="136">
        <f t="shared" si="23"/>
        <v>0</v>
      </c>
      <c r="AW65" s="136">
        <f t="shared" si="23"/>
        <v>0</v>
      </c>
      <c r="AX65" s="136">
        <f t="shared" si="23"/>
        <v>0</v>
      </c>
      <c r="AY65" s="136">
        <f t="shared" si="23"/>
        <v>0</v>
      </c>
      <c r="AZ65" s="136">
        <f t="shared" si="23"/>
        <v>0</v>
      </c>
      <c r="BA65" s="51">
        <f>SUMPRODUCT(F65:AZ65,'Ocenění položek'!$C$54:$AW$54)</f>
        <v>0</v>
      </c>
      <c r="BB65" s="51">
        <f>SUMPRODUCT(F65:AZ65,'Ocenění položek'!$C$55:$AW$55)</f>
        <v>0</v>
      </c>
      <c r="CA65" s="123"/>
    </row>
    <row r="66" spans="1:79" x14ac:dyDescent="0.25">
      <c r="A66" s="6" t="s">
        <v>288</v>
      </c>
      <c r="B66" s="3">
        <v>2</v>
      </c>
      <c r="C66" s="2">
        <v>1</v>
      </c>
      <c r="D66" s="2">
        <v>0</v>
      </c>
      <c r="E66" s="3">
        <f t="shared" si="2"/>
        <v>0</v>
      </c>
      <c r="F66" s="136">
        <f t="shared" si="20"/>
        <v>0</v>
      </c>
      <c r="G66" s="136">
        <f t="shared" si="23"/>
        <v>0</v>
      </c>
      <c r="H66" s="136">
        <f t="shared" si="23"/>
        <v>0</v>
      </c>
      <c r="I66" s="136">
        <f t="shared" si="23"/>
        <v>0</v>
      </c>
      <c r="J66" s="136">
        <f t="shared" si="23"/>
        <v>0</v>
      </c>
      <c r="K66" s="136">
        <f t="shared" ref="G66:AZ74" si="24">$E66*K$3</f>
        <v>0</v>
      </c>
      <c r="L66" s="136">
        <f t="shared" si="24"/>
        <v>0</v>
      </c>
      <c r="M66" s="136">
        <f t="shared" si="24"/>
        <v>0</v>
      </c>
      <c r="N66" s="136">
        <f t="shared" si="24"/>
        <v>0</v>
      </c>
      <c r="O66" s="136">
        <f t="shared" si="24"/>
        <v>0</v>
      </c>
      <c r="P66" s="136">
        <f t="shared" si="24"/>
        <v>0</v>
      </c>
      <c r="Q66" s="136">
        <f t="shared" si="24"/>
        <v>0</v>
      </c>
      <c r="R66" s="136">
        <f t="shared" si="24"/>
        <v>0</v>
      </c>
      <c r="S66" s="136">
        <f t="shared" si="24"/>
        <v>0</v>
      </c>
      <c r="T66" s="136">
        <f t="shared" si="24"/>
        <v>0</v>
      </c>
      <c r="U66" s="136">
        <f t="shared" si="24"/>
        <v>0</v>
      </c>
      <c r="V66" s="136">
        <f t="shared" si="24"/>
        <v>0</v>
      </c>
      <c r="W66" s="136">
        <f t="shared" si="24"/>
        <v>0</v>
      </c>
      <c r="X66" s="136">
        <f t="shared" si="24"/>
        <v>0</v>
      </c>
      <c r="Y66" s="136">
        <f t="shared" si="24"/>
        <v>0</v>
      </c>
      <c r="Z66" s="136">
        <f t="shared" si="24"/>
        <v>0</v>
      </c>
      <c r="AA66" s="136">
        <f t="shared" si="24"/>
        <v>0</v>
      </c>
      <c r="AB66" s="136">
        <f t="shared" si="24"/>
        <v>0</v>
      </c>
      <c r="AC66" s="136">
        <f t="shared" si="24"/>
        <v>0</v>
      </c>
      <c r="AD66" s="136">
        <f t="shared" si="24"/>
        <v>0</v>
      </c>
      <c r="AE66" s="136">
        <f t="shared" si="24"/>
        <v>0</v>
      </c>
      <c r="AF66" s="136">
        <f t="shared" si="24"/>
        <v>0</v>
      </c>
      <c r="AG66" s="136">
        <f t="shared" si="24"/>
        <v>0</v>
      </c>
      <c r="AH66" s="136">
        <f t="shared" si="24"/>
        <v>0</v>
      </c>
      <c r="AI66" s="136">
        <f t="shared" si="24"/>
        <v>0</v>
      </c>
      <c r="AJ66" s="136">
        <f t="shared" si="24"/>
        <v>0</v>
      </c>
      <c r="AK66" s="136">
        <f t="shared" si="24"/>
        <v>0</v>
      </c>
      <c r="AL66" s="136">
        <f t="shared" si="24"/>
        <v>0</v>
      </c>
      <c r="AM66" s="136">
        <f t="shared" si="24"/>
        <v>0</v>
      </c>
      <c r="AN66" s="136">
        <f t="shared" si="24"/>
        <v>0</v>
      </c>
      <c r="AO66" s="136">
        <f t="shared" si="24"/>
        <v>0</v>
      </c>
      <c r="AP66" s="136">
        <f t="shared" si="24"/>
        <v>0</v>
      </c>
      <c r="AQ66" s="136">
        <f t="shared" si="24"/>
        <v>0</v>
      </c>
      <c r="AR66" s="136">
        <f t="shared" si="24"/>
        <v>0</v>
      </c>
      <c r="AS66" s="136">
        <f t="shared" si="24"/>
        <v>0</v>
      </c>
      <c r="AT66" s="136">
        <f t="shared" si="24"/>
        <v>0</v>
      </c>
      <c r="AU66" s="136">
        <f t="shared" si="24"/>
        <v>0</v>
      </c>
      <c r="AV66" s="136">
        <f t="shared" si="24"/>
        <v>0</v>
      </c>
      <c r="AW66" s="136">
        <f t="shared" si="24"/>
        <v>0</v>
      </c>
      <c r="AX66" s="136">
        <f t="shared" si="24"/>
        <v>0</v>
      </c>
      <c r="AY66" s="136">
        <f t="shared" si="24"/>
        <v>0</v>
      </c>
      <c r="AZ66" s="136">
        <f t="shared" si="24"/>
        <v>0</v>
      </c>
      <c r="BA66" s="51">
        <f>SUMPRODUCT(F66:AZ66,'Ocenění položek'!$C$54:$AW$54)</f>
        <v>0</v>
      </c>
      <c r="BB66" s="51">
        <f>SUMPRODUCT(F66:AZ66,'Ocenění položek'!$C$55:$AW$55)</f>
        <v>0</v>
      </c>
      <c r="CA66" s="123"/>
    </row>
    <row r="67" spans="1:79" x14ac:dyDescent="0.25">
      <c r="A67" s="6" t="s">
        <v>289</v>
      </c>
      <c r="B67" s="3">
        <v>6</v>
      </c>
      <c r="C67" s="2">
        <v>1</v>
      </c>
      <c r="D67" s="2">
        <v>0</v>
      </c>
      <c r="E67" s="3">
        <f t="shared" si="2"/>
        <v>0</v>
      </c>
      <c r="F67" s="136">
        <f t="shared" si="20"/>
        <v>0</v>
      </c>
      <c r="G67" s="136">
        <f t="shared" si="24"/>
        <v>0</v>
      </c>
      <c r="H67" s="136">
        <f t="shared" si="24"/>
        <v>0</v>
      </c>
      <c r="I67" s="136">
        <f t="shared" si="24"/>
        <v>0</v>
      </c>
      <c r="J67" s="136">
        <f t="shared" si="24"/>
        <v>0</v>
      </c>
      <c r="K67" s="136">
        <f t="shared" si="24"/>
        <v>0</v>
      </c>
      <c r="L67" s="136">
        <f t="shared" si="24"/>
        <v>0</v>
      </c>
      <c r="M67" s="136">
        <f t="shared" si="24"/>
        <v>0</v>
      </c>
      <c r="N67" s="136">
        <f t="shared" si="24"/>
        <v>0</v>
      </c>
      <c r="O67" s="136">
        <f t="shared" si="24"/>
        <v>0</v>
      </c>
      <c r="P67" s="136">
        <f t="shared" si="24"/>
        <v>0</v>
      </c>
      <c r="Q67" s="136">
        <f t="shared" si="24"/>
        <v>0</v>
      </c>
      <c r="R67" s="136">
        <f t="shared" si="24"/>
        <v>0</v>
      </c>
      <c r="S67" s="136">
        <f t="shared" si="24"/>
        <v>0</v>
      </c>
      <c r="T67" s="136">
        <f t="shared" si="24"/>
        <v>0</v>
      </c>
      <c r="U67" s="136">
        <f t="shared" si="24"/>
        <v>0</v>
      </c>
      <c r="V67" s="136">
        <f t="shared" si="24"/>
        <v>0</v>
      </c>
      <c r="W67" s="136">
        <f t="shared" si="24"/>
        <v>0</v>
      </c>
      <c r="X67" s="136">
        <f t="shared" si="24"/>
        <v>0</v>
      </c>
      <c r="Y67" s="136">
        <f t="shared" si="24"/>
        <v>0</v>
      </c>
      <c r="Z67" s="136">
        <f t="shared" si="24"/>
        <v>0</v>
      </c>
      <c r="AA67" s="136">
        <f t="shared" si="24"/>
        <v>0</v>
      </c>
      <c r="AB67" s="136">
        <f t="shared" si="24"/>
        <v>0</v>
      </c>
      <c r="AC67" s="136">
        <f t="shared" si="24"/>
        <v>0</v>
      </c>
      <c r="AD67" s="136">
        <f t="shared" si="24"/>
        <v>0</v>
      </c>
      <c r="AE67" s="136">
        <f t="shared" si="24"/>
        <v>0</v>
      </c>
      <c r="AF67" s="136">
        <f t="shared" si="24"/>
        <v>0</v>
      </c>
      <c r="AG67" s="136">
        <f t="shared" si="24"/>
        <v>0</v>
      </c>
      <c r="AH67" s="136">
        <f t="shared" si="24"/>
        <v>0</v>
      </c>
      <c r="AI67" s="136">
        <f t="shared" si="24"/>
        <v>0</v>
      </c>
      <c r="AJ67" s="136">
        <f t="shared" si="24"/>
        <v>0</v>
      </c>
      <c r="AK67" s="136">
        <f t="shared" si="24"/>
        <v>0</v>
      </c>
      <c r="AL67" s="136">
        <f t="shared" si="24"/>
        <v>0</v>
      </c>
      <c r="AM67" s="136">
        <f t="shared" si="24"/>
        <v>0</v>
      </c>
      <c r="AN67" s="136">
        <f t="shared" si="24"/>
        <v>0</v>
      </c>
      <c r="AO67" s="136">
        <f t="shared" si="24"/>
        <v>0</v>
      </c>
      <c r="AP67" s="136">
        <f t="shared" si="24"/>
        <v>0</v>
      </c>
      <c r="AQ67" s="136">
        <f t="shared" si="24"/>
        <v>0</v>
      </c>
      <c r="AR67" s="136">
        <f t="shared" si="24"/>
        <v>0</v>
      </c>
      <c r="AS67" s="136">
        <f t="shared" si="24"/>
        <v>0</v>
      </c>
      <c r="AT67" s="136">
        <f t="shared" si="24"/>
        <v>0</v>
      </c>
      <c r="AU67" s="136">
        <f t="shared" si="24"/>
        <v>0</v>
      </c>
      <c r="AV67" s="136">
        <f t="shared" si="24"/>
        <v>0</v>
      </c>
      <c r="AW67" s="136">
        <f t="shared" si="24"/>
        <v>0</v>
      </c>
      <c r="AX67" s="136">
        <f t="shared" si="24"/>
        <v>0</v>
      </c>
      <c r="AY67" s="136">
        <f t="shared" si="24"/>
        <v>0</v>
      </c>
      <c r="AZ67" s="136">
        <f t="shared" si="24"/>
        <v>0</v>
      </c>
      <c r="BA67" s="51">
        <f>SUMPRODUCT(F67:AZ67,'Ocenění položek'!$C$54:$AW$54)</f>
        <v>0</v>
      </c>
      <c r="BB67" s="51">
        <f>SUMPRODUCT(F67:AZ67,'Ocenění položek'!$C$55:$AW$55)</f>
        <v>0</v>
      </c>
      <c r="CA67" s="123"/>
    </row>
    <row r="68" spans="1:79" x14ac:dyDescent="0.25">
      <c r="A68" s="6" t="s">
        <v>290</v>
      </c>
      <c r="B68" s="3">
        <v>16</v>
      </c>
      <c r="C68" s="2">
        <v>80</v>
      </c>
      <c r="D68" s="2">
        <v>5</v>
      </c>
      <c r="E68" s="3">
        <f t="shared" si="2"/>
        <v>304</v>
      </c>
      <c r="F68" s="136">
        <f t="shared" ref="F68:F82" si="25">$E68*F$3</f>
        <v>76</v>
      </c>
      <c r="G68" s="136">
        <f t="shared" si="24"/>
        <v>0</v>
      </c>
      <c r="H68" s="136">
        <f t="shared" si="24"/>
        <v>30.400000000000002</v>
      </c>
      <c r="I68" s="136">
        <f t="shared" si="24"/>
        <v>0</v>
      </c>
      <c r="J68" s="136">
        <f t="shared" si="24"/>
        <v>30.400000000000002</v>
      </c>
      <c r="K68" s="136">
        <f t="shared" si="24"/>
        <v>0</v>
      </c>
      <c r="L68" s="136">
        <f t="shared" si="24"/>
        <v>60.800000000000004</v>
      </c>
      <c r="M68" s="136">
        <f t="shared" si="24"/>
        <v>0</v>
      </c>
      <c r="N68" s="136">
        <f t="shared" si="24"/>
        <v>0</v>
      </c>
      <c r="O68" s="136">
        <f t="shared" si="24"/>
        <v>76</v>
      </c>
      <c r="P68" s="136">
        <f t="shared" si="24"/>
        <v>0</v>
      </c>
      <c r="Q68" s="136">
        <f t="shared" si="24"/>
        <v>0</v>
      </c>
      <c r="R68" s="136">
        <f t="shared" si="24"/>
        <v>0</v>
      </c>
      <c r="S68" s="136">
        <f t="shared" si="24"/>
        <v>0</v>
      </c>
      <c r="T68" s="136">
        <f t="shared" si="24"/>
        <v>30.400000000000002</v>
      </c>
      <c r="U68" s="136">
        <f t="shared" si="24"/>
        <v>0</v>
      </c>
      <c r="V68" s="136">
        <f t="shared" si="24"/>
        <v>30.400000000000002</v>
      </c>
      <c r="W68" s="136">
        <f t="shared" si="24"/>
        <v>0</v>
      </c>
      <c r="X68" s="136">
        <f t="shared" si="24"/>
        <v>15.200000000000001</v>
      </c>
      <c r="Y68" s="136">
        <f t="shared" si="24"/>
        <v>0</v>
      </c>
      <c r="Z68" s="136">
        <f t="shared" si="24"/>
        <v>3.04</v>
      </c>
      <c r="AA68" s="136">
        <f t="shared" si="24"/>
        <v>0</v>
      </c>
      <c r="AB68" s="136">
        <f t="shared" si="24"/>
        <v>0</v>
      </c>
      <c r="AC68" s="136">
        <f t="shared" si="24"/>
        <v>0</v>
      </c>
      <c r="AD68" s="136">
        <f t="shared" si="24"/>
        <v>0</v>
      </c>
      <c r="AE68" s="136">
        <f t="shared" si="24"/>
        <v>304</v>
      </c>
      <c r="AF68" s="136">
        <f t="shared" si="24"/>
        <v>30.400000000000002</v>
      </c>
      <c r="AG68" s="136">
        <f t="shared" si="24"/>
        <v>0</v>
      </c>
      <c r="AH68" s="136">
        <f t="shared" si="24"/>
        <v>30.400000000000002</v>
      </c>
      <c r="AI68" s="136">
        <f t="shared" si="24"/>
        <v>0</v>
      </c>
      <c r="AJ68" s="136">
        <f t="shared" si="24"/>
        <v>0</v>
      </c>
      <c r="AK68" s="136">
        <f t="shared" si="24"/>
        <v>0</v>
      </c>
      <c r="AL68" s="136">
        <f t="shared" si="24"/>
        <v>0</v>
      </c>
      <c r="AM68" s="136">
        <f t="shared" si="24"/>
        <v>0</v>
      </c>
      <c r="AN68" s="136">
        <f t="shared" si="24"/>
        <v>304</v>
      </c>
      <c r="AO68" s="136">
        <f t="shared" si="24"/>
        <v>0</v>
      </c>
      <c r="AP68" s="136">
        <f t="shared" si="24"/>
        <v>3.04</v>
      </c>
      <c r="AQ68" s="136">
        <f t="shared" si="24"/>
        <v>0</v>
      </c>
      <c r="AR68" s="136">
        <f t="shared" si="24"/>
        <v>0</v>
      </c>
      <c r="AS68" s="136">
        <f t="shared" si="24"/>
        <v>0</v>
      </c>
      <c r="AT68" s="136">
        <f t="shared" si="24"/>
        <v>0</v>
      </c>
      <c r="AU68" s="136">
        <f t="shared" si="24"/>
        <v>3.04</v>
      </c>
      <c r="AV68" s="136">
        <f t="shared" si="24"/>
        <v>6.08</v>
      </c>
      <c r="AW68" s="136">
        <f t="shared" si="24"/>
        <v>0</v>
      </c>
      <c r="AX68" s="136">
        <f t="shared" si="24"/>
        <v>304</v>
      </c>
      <c r="AY68" s="136">
        <f t="shared" si="24"/>
        <v>0</v>
      </c>
      <c r="AZ68" s="136">
        <f t="shared" si="24"/>
        <v>3.04</v>
      </c>
      <c r="BA68" s="51">
        <f>SUMPRODUCT(F68:AZ68,'Ocenění položek'!$C$54:$AW$54)</f>
        <v>0</v>
      </c>
      <c r="BB68" s="51">
        <f>SUMPRODUCT(F68:AZ68,'Ocenění položek'!$C$55:$AW$55)</f>
        <v>223.5616</v>
      </c>
      <c r="CA68" s="123"/>
    </row>
    <row r="69" spans="1:79" x14ac:dyDescent="0.25">
      <c r="A69" s="6" t="s">
        <v>291</v>
      </c>
      <c r="B69" s="3">
        <v>5</v>
      </c>
      <c r="C69" s="2">
        <v>70</v>
      </c>
      <c r="D69" s="2">
        <v>5</v>
      </c>
      <c r="E69" s="3">
        <f>(B69+(3*B69^0.5*2.8))*D69</f>
        <v>118.91485505499116</v>
      </c>
      <c r="F69" s="136">
        <f>$E69*F$5</f>
        <v>29.728713763747791</v>
      </c>
      <c r="G69" s="136">
        <f t="shared" ref="G69:AZ69" si="26">$E69*G$5</f>
        <v>0</v>
      </c>
      <c r="H69" s="136">
        <f t="shared" si="26"/>
        <v>11.891485505499118</v>
      </c>
      <c r="I69" s="136">
        <f t="shared" si="26"/>
        <v>0</v>
      </c>
      <c r="J69" s="136">
        <f t="shared" si="26"/>
        <v>11.891485505499118</v>
      </c>
      <c r="K69" s="136">
        <f t="shared" si="26"/>
        <v>0</v>
      </c>
      <c r="L69" s="136">
        <f t="shared" si="26"/>
        <v>0</v>
      </c>
      <c r="M69" s="136">
        <f t="shared" si="26"/>
        <v>0</v>
      </c>
      <c r="N69" s="136">
        <f t="shared" si="26"/>
        <v>118.91485505499116</v>
      </c>
      <c r="O69" s="136">
        <f t="shared" si="26"/>
        <v>0</v>
      </c>
      <c r="P69" s="136">
        <f t="shared" si="26"/>
        <v>0</v>
      </c>
      <c r="Q69" s="136">
        <f t="shared" si="26"/>
        <v>0</v>
      </c>
      <c r="R69" s="136">
        <f t="shared" si="26"/>
        <v>0</v>
      </c>
      <c r="S69" s="136">
        <f t="shared" si="26"/>
        <v>0</v>
      </c>
      <c r="T69" s="136">
        <f t="shared" si="26"/>
        <v>11.891485505499118</v>
      </c>
      <c r="U69" s="136">
        <f t="shared" si="26"/>
        <v>0</v>
      </c>
      <c r="V69" s="136">
        <f t="shared" si="26"/>
        <v>11.891485505499118</v>
      </c>
      <c r="W69" s="136">
        <f t="shared" si="26"/>
        <v>0</v>
      </c>
      <c r="X69" s="136">
        <f t="shared" si="26"/>
        <v>5.9457427527495588</v>
      </c>
      <c r="Y69" s="136">
        <f t="shared" si="26"/>
        <v>0</v>
      </c>
      <c r="Z69" s="136">
        <f t="shared" si="26"/>
        <v>1.1891485505499118</v>
      </c>
      <c r="AA69" s="136">
        <f t="shared" si="26"/>
        <v>0</v>
      </c>
      <c r="AB69" s="136">
        <f t="shared" si="26"/>
        <v>11.891485505499118</v>
      </c>
      <c r="AC69" s="136">
        <f t="shared" si="26"/>
        <v>0</v>
      </c>
      <c r="AD69" s="136">
        <f t="shared" si="26"/>
        <v>0</v>
      </c>
      <c r="AE69" s="136">
        <f t="shared" si="26"/>
        <v>118.91485505499116</v>
      </c>
      <c r="AF69" s="136">
        <f t="shared" si="26"/>
        <v>11.891485505499118</v>
      </c>
      <c r="AG69" s="136">
        <f t="shared" si="26"/>
        <v>0</v>
      </c>
      <c r="AH69" s="136">
        <f t="shared" si="26"/>
        <v>59.457427527495582</v>
      </c>
      <c r="AI69" s="136">
        <f t="shared" si="26"/>
        <v>0</v>
      </c>
      <c r="AJ69" s="136">
        <f t="shared" si="26"/>
        <v>0</v>
      </c>
      <c r="AK69" s="136">
        <f t="shared" si="26"/>
        <v>0</v>
      </c>
      <c r="AL69" s="136">
        <f t="shared" si="26"/>
        <v>0</v>
      </c>
      <c r="AM69" s="136">
        <f t="shared" si="26"/>
        <v>0</v>
      </c>
      <c r="AN69" s="136">
        <f t="shared" si="26"/>
        <v>118.91485505499116</v>
      </c>
      <c r="AO69" s="136">
        <f t="shared" si="26"/>
        <v>0</v>
      </c>
      <c r="AP69" s="136">
        <f t="shared" si="26"/>
        <v>1.1891485505499118</v>
      </c>
      <c r="AQ69" s="136">
        <f t="shared" si="26"/>
        <v>118.91485505499116</v>
      </c>
      <c r="AR69" s="136">
        <f t="shared" si="26"/>
        <v>0</v>
      </c>
      <c r="AS69" s="136">
        <f t="shared" si="26"/>
        <v>0</v>
      </c>
      <c r="AT69" s="136">
        <f t="shared" si="26"/>
        <v>0</v>
      </c>
      <c r="AU69" s="136">
        <f t="shared" si="26"/>
        <v>1.1891485505499118</v>
      </c>
      <c r="AV69" s="136">
        <f t="shared" si="26"/>
        <v>2.3782971010998235</v>
      </c>
      <c r="AW69" s="136">
        <f t="shared" si="26"/>
        <v>0</v>
      </c>
      <c r="AX69" s="136">
        <f t="shared" si="26"/>
        <v>118.91485505499116</v>
      </c>
      <c r="AY69" s="136">
        <f t="shared" si="26"/>
        <v>0</v>
      </c>
      <c r="AZ69" s="136">
        <f t="shared" si="26"/>
        <v>1.1891485505499118</v>
      </c>
      <c r="BA69" s="51">
        <f>SUMPRODUCT(F69:AZ69,'Ocenění položek'!$C$54:$AW$54)</f>
        <v>0</v>
      </c>
      <c r="BB69" s="51">
        <f>SUMPRODUCT(F69:AZ69,'Ocenění položek'!$C$55:$AW$55)</f>
        <v>99.941989930967338</v>
      </c>
      <c r="CA69" s="123"/>
    </row>
    <row r="70" spans="1:79" x14ac:dyDescent="0.25">
      <c r="A70" s="6" t="s">
        <v>292</v>
      </c>
      <c r="B70" s="3">
        <v>5</v>
      </c>
      <c r="C70" s="2">
        <v>70</v>
      </c>
      <c r="D70" s="2">
        <v>5</v>
      </c>
      <c r="E70" s="3">
        <f>(B70+(3*B70^0.5*2.8))*D70</f>
        <v>118.91485505499116</v>
      </c>
      <c r="F70" s="136">
        <f>$E70*F$4</f>
        <v>118.91485505499116</v>
      </c>
      <c r="G70" s="136">
        <f t="shared" ref="G70:AZ70" si="27">$E70*G$4</f>
        <v>0</v>
      </c>
      <c r="H70" s="136">
        <f t="shared" si="27"/>
        <v>29.728713763747791</v>
      </c>
      <c r="I70" s="136">
        <f t="shared" si="27"/>
        <v>0</v>
      </c>
      <c r="J70" s="136">
        <f t="shared" si="27"/>
        <v>11.891485505499118</v>
      </c>
      <c r="K70" s="136">
        <f t="shared" si="27"/>
        <v>0</v>
      </c>
      <c r="L70" s="136">
        <f t="shared" si="27"/>
        <v>23.782971010998235</v>
      </c>
      <c r="M70" s="136">
        <f t="shared" si="27"/>
        <v>0</v>
      </c>
      <c r="N70" s="136">
        <f t="shared" si="27"/>
        <v>0</v>
      </c>
      <c r="O70" s="136">
        <f t="shared" si="27"/>
        <v>118.91485505499116</v>
      </c>
      <c r="P70" s="136">
        <f t="shared" si="27"/>
        <v>0</v>
      </c>
      <c r="Q70" s="136">
        <f t="shared" si="27"/>
        <v>118.91485505499116</v>
      </c>
      <c r="R70" s="136">
        <f t="shared" si="27"/>
        <v>0</v>
      </c>
      <c r="S70" s="136">
        <f t="shared" si="27"/>
        <v>0</v>
      </c>
      <c r="T70" s="136">
        <f t="shared" si="27"/>
        <v>11.891485505499118</v>
      </c>
      <c r="U70" s="136">
        <f t="shared" si="27"/>
        <v>0</v>
      </c>
      <c r="V70" s="136">
        <f t="shared" si="27"/>
        <v>11.891485505499118</v>
      </c>
      <c r="W70" s="136">
        <f t="shared" si="27"/>
        <v>0</v>
      </c>
      <c r="X70" s="136">
        <f t="shared" si="27"/>
        <v>5.9457427527495588</v>
      </c>
      <c r="Y70" s="136">
        <f t="shared" si="27"/>
        <v>0</v>
      </c>
      <c r="Z70" s="136">
        <f t="shared" si="27"/>
        <v>1.1891485505499118</v>
      </c>
      <c r="AA70" s="136">
        <f t="shared" si="27"/>
        <v>0</v>
      </c>
      <c r="AB70" s="136">
        <f t="shared" si="27"/>
        <v>59.457427527495582</v>
      </c>
      <c r="AC70" s="136">
        <f t="shared" si="27"/>
        <v>0</v>
      </c>
      <c r="AD70" s="136">
        <f t="shared" si="27"/>
        <v>118.91485505499116</v>
      </c>
      <c r="AE70" s="136">
        <f t="shared" si="27"/>
        <v>118.91485505499116</v>
      </c>
      <c r="AF70" s="136">
        <f t="shared" si="27"/>
        <v>11.891485505499118</v>
      </c>
      <c r="AG70" s="136">
        <f t="shared" si="27"/>
        <v>0</v>
      </c>
      <c r="AH70" s="136">
        <f t="shared" si="27"/>
        <v>0</v>
      </c>
      <c r="AI70" s="136">
        <f t="shared" si="27"/>
        <v>0</v>
      </c>
      <c r="AJ70" s="136">
        <f t="shared" si="27"/>
        <v>118.91485505499116</v>
      </c>
      <c r="AK70" s="136">
        <f t="shared" si="27"/>
        <v>0</v>
      </c>
      <c r="AL70" s="136">
        <f t="shared" si="27"/>
        <v>0</v>
      </c>
      <c r="AM70" s="136">
        <f t="shared" si="27"/>
        <v>0</v>
      </c>
      <c r="AN70" s="136">
        <f t="shared" si="27"/>
        <v>0</v>
      </c>
      <c r="AO70" s="136">
        <f t="shared" si="27"/>
        <v>0</v>
      </c>
      <c r="AP70" s="136">
        <f t="shared" si="27"/>
        <v>0</v>
      </c>
      <c r="AQ70" s="136">
        <f t="shared" si="27"/>
        <v>0</v>
      </c>
      <c r="AR70" s="136">
        <f t="shared" si="27"/>
        <v>118.91485505499116</v>
      </c>
      <c r="AS70" s="136">
        <f t="shared" si="27"/>
        <v>0</v>
      </c>
      <c r="AT70" s="136">
        <f t="shared" si="27"/>
        <v>0</v>
      </c>
      <c r="AU70" s="136">
        <f t="shared" si="27"/>
        <v>1.1891485505499118</v>
      </c>
      <c r="AV70" s="136">
        <f t="shared" si="27"/>
        <v>2.3782971010998235</v>
      </c>
      <c r="AW70" s="136">
        <f t="shared" si="27"/>
        <v>0</v>
      </c>
      <c r="AX70" s="136">
        <f t="shared" si="27"/>
        <v>118.91485505499116</v>
      </c>
      <c r="AY70" s="136">
        <f t="shared" si="27"/>
        <v>0</v>
      </c>
      <c r="AZ70" s="136">
        <f t="shared" si="27"/>
        <v>1.1891485505499118</v>
      </c>
      <c r="BA70" s="51">
        <f>SUMPRODUCT(F70:AZ70,'Ocenění položek'!$C$54:$AW$54)</f>
        <v>0</v>
      </c>
      <c r="BB70" s="51">
        <f>SUMPRODUCT(F70:AZ70,'Ocenění položek'!$C$55:$AW$55)</f>
        <v>182.39873957464877</v>
      </c>
      <c r="CA70" s="123"/>
    </row>
    <row r="71" spans="1:79" x14ac:dyDescent="0.25">
      <c r="A71" s="6" t="s">
        <v>293</v>
      </c>
      <c r="B71" s="3">
        <v>17</v>
      </c>
      <c r="C71" s="2">
        <v>25</v>
      </c>
      <c r="D71" s="2">
        <v>3</v>
      </c>
      <c r="E71" s="3">
        <f t="shared" si="2"/>
        <v>189.53634902075339</v>
      </c>
      <c r="F71" s="136">
        <f t="shared" si="25"/>
        <v>47.384087255188348</v>
      </c>
      <c r="G71" s="136">
        <f t="shared" si="24"/>
        <v>0</v>
      </c>
      <c r="H71" s="136">
        <f t="shared" si="24"/>
        <v>18.95363490207534</v>
      </c>
      <c r="I71" s="136">
        <f t="shared" si="24"/>
        <v>0</v>
      </c>
      <c r="J71" s="136">
        <f t="shared" si="24"/>
        <v>18.95363490207534</v>
      </c>
      <c r="K71" s="136">
        <f t="shared" si="24"/>
        <v>0</v>
      </c>
      <c r="L71" s="136">
        <f t="shared" si="24"/>
        <v>37.90726980415068</v>
      </c>
      <c r="M71" s="136">
        <f t="shared" si="24"/>
        <v>0</v>
      </c>
      <c r="N71" s="136">
        <f t="shared" si="24"/>
        <v>0</v>
      </c>
      <c r="O71" s="136">
        <f t="shared" si="24"/>
        <v>47.384087255188348</v>
      </c>
      <c r="P71" s="136">
        <f t="shared" si="24"/>
        <v>0</v>
      </c>
      <c r="Q71" s="136">
        <f t="shared" si="24"/>
        <v>0</v>
      </c>
      <c r="R71" s="136">
        <f t="shared" si="24"/>
        <v>0</v>
      </c>
      <c r="S71" s="136">
        <f t="shared" si="24"/>
        <v>0</v>
      </c>
      <c r="T71" s="136">
        <f t="shared" si="24"/>
        <v>18.95363490207534</v>
      </c>
      <c r="U71" s="136">
        <f t="shared" si="24"/>
        <v>0</v>
      </c>
      <c r="V71" s="136">
        <f t="shared" si="24"/>
        <v>18.95363490207534</v>
      </c>
      <c r="W71" s="136">
        <f t="shared" si="24"/>
        <v>0</v>
      </c>
      <c r="X71" s="136">
        <f t="shared" si="24"/>
        <v>9.4768174510376699</v>
      </c>
      <c r="Y71" s="136">
        <f t="shared" si="24"/>
        <v>0</v>
      </c>
      <c r="Z71" s="136">
        <f t="shared" si="24"/>
        <v>1.895363490207534</v>
      </c>
      <c r="AA71" s="136">
        <f t="shared" si="24"/>
        <v>0</v>
      </c>
      <c r="AB71" s="136">
        <f t="shared" si="24"/>
        <v>0</v>
      </c>
      <c r="AC71" s="136">
        <f t="shared" si="24"/>
        <v>0</v>
      </c>
      <c r="AD71" s="136">
        <f t="shared" si="24"/>
        <v>0</v>
      </c>
      <c r="AE71" s="136">
        <f t="shared" si="24"/>
        <v>189.53634902075339</v>
      </c>
      <c r="AF71" s="136">
        <f t="shared" si="24"/>
        <v>18.95363490207534</v>
      </c>
      <c r="AG71" s="136">
        <f t="shared" si="24"/>
        <v>0</v>
      </c>
      <c r="AH71" s="136">
        <f t="shared" si="24"/>
        <v>18.95363490207534</v>
      </c>
      <c r="AI71" s="136">
        <f t="shared" si="24"/>
        <v>0</v>
      </c>
      <c r="AJ71" s="136">
        <f t="shared" si="24"/>
        <v>0</v>
      </c>
      <c r="AK71" s="136">
        <f t="shared" si="24"/>
        <v>0</v>
      </c>
      <c r="AL71" s="136">
        <f t="shared" si="24"/>
        <v>0</v>
      </c>
      <c r="AM71" s="136">
        <f t="shared" si="24"/>
        <v>0</v>
      </c>
      <c r="AN71" s="136">
        <f t="shared" si="24"/>
        <v>189.53634902075339</v>
      </c>
      <c r="AO71" s="136">
        <f t="shared" si="24"/>
        <v>0</v>
      </c>
      <c r="AP71" s="136">
        <f t="shared" si="24"/>
        <v>1.895363490207534</v>
      </c>
      <c r="AQ71" s="136">
        <f t="shared" si="24"/>
        <v>0</v>
      </c>
      <c r="AR71" s="136">
        <f t="shared" si="24"/>
        <v>0</v>
      </c>
      <c r="AS71" s="136">
        <f t="shared" si="24"/>
        <v>0</v>
      </c>
      <c r="AT71" s="136">
        <f t="shared" si="24"/>
        <v>0</v>
      </c>
      <c r="AU71" s="136">
        <f t="shared" si="24"/>
        <v>1.895363490207534</v>
      </c>
      <c r="AV71" s="136">
        <f t="shared" si="24"/>
        <v>3.7907269804150681</v>
      </c>
      <c r="AW71" s="136">
        <f t="shared" si="24"/>
        <v>0</v>
      </c>
      <c r="AX71" s="136">
        <f t="shared" si="24"/>
        <v>189.53634902075339</v>
      </c>
      <c r="AY71" s="136">
        <f t="shared" si="24"/>
        <v>0</v>
      </c>
      <c r="AZ71" s="136">
        <f t="shared" si="24"/>
        <v>1.895363490207534</v>
      </c>
      <c r="BA71" s="51">
        <f>SUMPRODUCT(F71:AZ71,'Ocenění položek'!$C$54:$AW$54)</f>
        <v>0</v>
      </c>
      <c r="BB71" s="51">
        <f>SUMPRODUCT(F71:AZ71,'Ocenění položek'!$C$55:$AW$55)</f>
        <v>139.38503106986204</v>
      </c>
      <c r="CA71" s="123"/>
    </row>
    <row r="72" spans="1:79" x14ac:dyDescent="0.25">
      <c r="A72" s="6" t="s">
        <v>294</v>
      </c>
      <c r="B72" s="3">
        <v>12</v>
      </c>
      <c r="C72" s="2">
        <v>12</v>
      </c>
      <c r="D72" s="2">
        <v>1</v>
      </c>
      <c r="E72" s="3">
        <f t="shared" ref="E72:E99" si="28">(B72+(4*B72^0.5*2.8))*D72</f>
        <v>50.797938089542846</v>
      </c>
      <c r="F72" s="136">
        <f t="shared" si="25"/>
        <v>12.699484522385712</v>
      </c>
      <c r="G72" s="136">
        <f t="shared" si="24"/>
        <v>0</v>
      </c>
      <c r="H72" s="136">
        <f t="shared" si="24"/>
        <v>5.0797938089542853</v>
      </c>
      <c r="I72" s="136">
        <f t="shared" si="24"/>
        <v>0</v>
      </c>
      <c r="J72" s="136">
        <f t="shared" si="24"/>
        <v>5.0797938089542853</v>
      </c>
      <c r="K72" s="136">
        <f t="shared" si="24"/>
        <v>0</v>
      </c>
      <c r="L72" s="136">
        <f t="shared" si="24"/>
        <v>10.159587617908571</v>
      </c>
      <c r="M72" s="136">
        <f t="shared" si="24"/>
        <v>0</v>
      </c>
      <c r="N72" s="136">
        <f t="shared" si="24"/>
        <v>0</v>
      </c>
      <c r="O72" s="136">
        <f t="shared" si="24"/>
        <v>12.699484522385712</v>
      </c>
      <c r="P72" s="136">
        <f t="shared" si="24"/>
        <v>0</v>
      </c>
      <c r="Q72" s="136">
        <f t="shared" si="24"/>
        <v>0</v>
      </c>
      <c r="R72" s="136">
        <f t="shared" si="24"/>
        <v>0</v>
      </c>
      <c r="S72" s="136">
        <f t="shared" si="24"/>
        <v>0</v>
      </c>
      <c r="T72" s="136">
        <f t="shared" si="24"/>
        <v>5.0797938089542853</v>
      </c>
      <c r="U72" s="136">
        <f t="shared" si="24"/>
        <v>0</v>
      </c>
      <c r="V72" s="136">
        <f t="shared" si="24"/>
        <v>5.0797938089542853</v>
      </c>
      <c r="W72" s="136">
        <f t="shared" si="24"/>
        <v>0</v>
      </c>
      <c r="X72" s="136">
        <f t="shared" si="24"/>
        <v>2.5398969044771427</v>
      </c>
      <c r="Y72" s="136">
        <f t="shared" si="24"/>
        <v>0</v>
      </c>
      <c r="Z72" s="136">
        <f t="shared" si="24"/>
        <v>0.50797938089542849</v>
      </c>
      <c r="AA72" s="136">
        <f t="shared" si="24"/>
        <v>0</v>
      </c>
      <c r="AB72" s="136">
        <f t="shared" si="24"/>
        <v>0</v>
      </c>
      <c r="AC72" s="136">
        <f t="shared" si="24"/>
        <v>0</v>
      </c>
      <c r="AD72" s="136">
        <f t="shared" si="24"/>
        <v>0</v>
      </c>
      <c r="AE72" s="136">
        <f t="shared" si="24"/>
        <v>50.797938089542846</v>
      </c>
      <c r="AF72" s="136">
        <f t="shared" si="24"/>
        <v>5.0797938089542853</v>
      </c>
      <c r="AG72" s="136">
        <f t="shared" si="24"/>
        <v>0</v>
      </c>
      <c r="AH72" s="136">
        <f t="shared" si="24"/>
        <v>5.0797938089542853</v>
      </c>
      <c r="AI72" s="136">
        <f t="shared" si="24"/>
        <v>0</v>
      </c>
      <c r="AJ72" s="136">
        <f t="shared" si="24"/>
        <v>0</v>
      </c>
      <c r="AK72" s="136">
        <f t="shared" si="24"/>
        <v>0</v>
      </c>
      <c r="AL72" s="136">
        <f t="shared" si="24"/>
        <v>0</v>
      </c>
      <c r="AM72" s="136">
        <f t="shared" si="24"/>
        <v>0</v>
      </c>
      <c r="AN72" s="136">
        <f t="shared" si="24"/>
        <v>50.797938089542846</v>
      </c>
      <c r="AO72" s="136">
        <f t="shared" si="24"/>
        <v>0</v>
      </c>
      <c r="AP72" s="136">
        <f t="shared" si="24"/>
        <v>0.50797938089542849</v>
      </c>
      <c r="AQ72" s="136">
        <f t="shared" si="24"/>
        <v>0</v>
      </c>
      <c r="AR72" s="136">
        <f t="shared" si="24"/>
        <v>0</v>
      </c>
      <c r="AS72" s="136">
        <f t="shared" si="24"/>
        <v>0</v>
      </c>
      <c r="AT72" s="136">
        <f t="shared" si="24"/>
        <v>0</v>
      </c>
      <c r="AU72" s="136">
        <f t="shared" si="24"/>
        <v>0.50797938089542849</v>
      </c>
      <c r="AV72" s="136">
        <f t="shared" si="24"/>
        <v>1.015958761790857</v>
      </c>
      <c r="AW72" s="136">
        <f t="shared" si="24"/>
        <v>0</v>
      </c>
      <c r="AX72" s="136">
        <f t="shared" si="24"/>
        <v>50.797938089542846</v>
      </c>
      <c r="AY72" s="136">
        <f t="shared" si="24"/>
        <v>0</v>
      </c>
      <c r="AZ72" s="136">
        <f t="shared" si="24"/>
        <v>0.50797938089542849</v>
      </c>
      <c r="BA72" s="51">
        <f>SUMPRODUCT(F72:AZ72,'Ocenění položek'!$C$54:$AW$54)</f>
        <v>0</v>
      </c>
      <c r="BB72" s="51">
        <f>SUMPRODUCT(F72:AZ72,'Ocenění položek'!$C$55:$AW$55)</f>
        <v>37.356803671049811</v>
      </c>
      <c r="CA72" s="123"/>
    </row>
    <row r="73" spans="1:79" x14ac:dyDescent="0.25">
      <c r="A73" s="6" t="s">
        <v>295</v>
      </c>
      <c r="B73" s="3">
        <v>23</v>
      </c>
      <c r="C73" s="2">
        <v>25</v>
      </c>
      <c r="D73" s="2">
        <v>1</v>
      </c>
      <c r="E73" s="3">
        <f>(B73+(3*B73^0.5*2.8))*D73</f>
        <v>63.284984795826837</v>
      </c>
      <c r="F73" s="136">
        <f>$E73*F$4</f>
        <v>63.284984795826837</v>
      </c>
      <c r="G73" s="136">
        <f t="shared" ref="G73:AZ73" si="29">$E73*G$4</f>
        <v>0</v>
      </c>
      <c r="H73" s="136">
        <f t="shared" si="29"/>
        <v>15.821246198956709</v>
      </c>
      <c r="I73" s="136">
        <f t="shared" si="29"/>
        <v>0</v>
      </c>
      <c r="J73" s="136">
        <f t="shared" si="29"/>
        <v>6.3284984795826844</v>
      </c>
      <c r="K73" s="136">
        <f t="shared" si="29"/>
        <v>0</v>
      </c>
      <c r="L73" s="136">
        <f t="shared" si="29"/>
        <v>12.656996959165369</v>
      </c>
      <c r="M73" s="136">
        <f t="shared" si="29"/>
        <v>0</v>
      </c>
      <c r="N73" s="136">
        <f t="shared" si="29"/>
        <v>0</v>
      </c>
      <c r="O73" s="136">
        <f t="shared" si="29"/>
        <v>63.284984795826837</v>
      </c>
      <c r="P73" s="136">
        <f t="shared" si="29"/>
        <v>0</v>
      </c>
      <c r="Q73" s="136">
        <f t="shared" si="29"/>
        <v>63.284984795826837</v>
      </c>
      <c r="R73" s="136">
        <f t="shared" si="29"/>
        <v>0</v>
      </c>
      <c r="S73" s="136">
        <f t="shared" si="29"/>
        <v>0</v>
      </c>
      <c r="T73" s="136">
        <f t="shared" si="29"/>
        <v>6.3284984795826844</v>
      </c>
      <c r="U73" s="136">
        <f t="shared" si="29"/>
        <v>0</v>
      </c>
      <c r="V73" s="136">
        <f t="shared" si="29"/>
        <v>6.3284984795826844</v>
      </c>
      <c r="W73" s="136">
        <f t="shared" si="29"/>
        <v>0</v>
      </c>
      <c r="X73" s="136">
        <f t="shared" si="29"/>
        <v>3.1642492397913422</v>
      </c>
      <c r="Y73" s="136">
        <f t="shared" si="29"/>
        <v>0</v>
      </c>
      <c r="Z73" s="136">
        <f t="shared" si="29"/>
        <v>0.63284984795826837</v>
      </c>
      <c r="AA73" s="136">
        <f t="shared" si="29"/>
        <v>0</v>
      </c>
      <c r="AB73" s="136">
        <f t="shared" si="29"/>
        <v>31.642492397913419</v>
      </c>
      <c r="AC73" s="136">
        <f t="shared" si="29"/>
        <v>0</v>
      </c>
      <c r="AD73" s="136">
        <f t="shared" si="29"/>
        <v>63.284984795826837</v>
      </c>
      <c r="AE73" s="136">
        <f t="shared" si="29"/>
        <v>63.284984795826837</v>
      </c>
      <c r="AF73" s="136">
        <f t="shared" si="29"/>
        <v>6.3284984795826844</v>
      </c>
      <c r="AG73" s="136">
        <f t="shared" si="29"/>
        <v>0</v>
      </c>
      <c r="AH73" s="136">
        <f t="shared" si="29"/>
        <v>0</v>
      </c>
      <c r="AI73" s="136">
        <f t="shared" si="29"/>
        <v>0</v>
      </c>
      <c r="AJ73" s="136">
        <f t="shared" si="29"/>
        <v>63.284984795826837</v>
      </c>
      <c r="AK73" s="136">
        <f t="shared" si="29"/>
        <v>0</v>
      </c>
      <c r="AL73" s="136">
        <f t="shared" si="29"/>
        <v>0</v>
      </c>
      <c r="AM73" s="136">
        <f t="shared" si="29"/>
        <v>0</v>
      </c>
      <c r="AN73" s="136">
        <f t="shared" si="29"/>
        <v>0</v>
      </c>
      <c r="AO73" s="136">
        <f t="shared" si="29"/>
        <v>0</v>
      </c>
      <c r="AP73" s="136">
        <f t="shared" si="29"/>
        <v>0</v>
      </c>
      <c r="AQ73" s="136">
        <f t="shared" si="29"/>
        <v>0</v>
      </c>
      <c r="AR73" s="136">
        <f t="shared" si="29"/>
        <v>63.284984795826837</v>
      </c>
      <c r="AS73" s="136">
        <f t="shared" si="29"/>
        <v>0</v>
      </c>
      <c r="AT73" s="136">
        <f t="shared" si="29"/>
        <v>0</v>
      </c>
      <c r="AU73" s="136">
        <f t="shared" si="29"/>
        <v>0.63284984795826837</v>
      </c>
      <c r="AV73" s="136">
        <f t="shared" si="29"/>
        <v>1.2656996959165367</v>
      </c>
      <c r="AW73" s="136">
        <f t="shared" si="29"/>
        <v>0</v>
      </c>
      <c r="AX73" s="136">
        <f t="shared" si="29"/>
        <v>63.284984795826837</v>
      </c>
      <c r="AY73" s="136">
        <f t="shared" si="29"/>
        <v>0</v>
      </c>
      <c r="AZ73" s="136">
        <f t="shared" si="29"/>
        <v>0.63284984795826837</v>
      </c>
      <c r="BA73" s="51">
        <f>SUMPRODUCT(F73:AZ73,'Ocenění položek'!$C$54:$AW$54)</f>
        <v>0</v>
      </c>
      <c r="BB73" s="51">
        <f>SUMPRODUCT(F73:AZ73,'Ocenění položek'!$C$55:$AW$55)</f>
        <v>97.070306778926948</v>
      </c>
      <c r="CA73" s="123"/>
    </row>
    <row r="74" spans="1:79" x14ac:dyDescent="0.25">
      <c r="A74" s="6" t="s">
        <v>296</v>
      </c>
      <c r="B74" s="3">
        <v>20</v>
      </c>
      <c r="C74" s="2">
        <v>22</v>
      </c>
      <c r="D74" s="2">
        <v>2</v>
      </c>
      <c r="E74" s="3">
        <f t="shared" si="28"/>
        <v>140.17584539199058</v>
      </c>
      <c r="F74" s="136">
        <f t="shared" si="25"/>
        <v>35.043961347997644</v>
      </c>
      <c r="G74" s="136">
        <f t="shared" si="24"/>
        <v>0</v>
      </c>
      <c r="H74" s="136">
        <f t="shared" si="24"/>
        <v>14.017584539199058</v>
      </c>
      <c r="I74" s="136">
        <f t="shared" si="24"/>
        <v>0</v>
      </c>
      <c r="J74" s="136">
        <f t="shared" si="24"/>
        <v>14.017584539199058</v>
      </c>
      <c r="K74" s="136">
        <f t="shared" si="24"/>
        <v>0</v>
      </c>
      <c r="L74" s="136">
        <f t="shared" si="24"/>
        <v>28.035169078398116</v>
      </c>
      <c r="M74" s="136">
        <f t="shared" si="24"/>
        <v>0</v>
      </c>
      <c r="N74" s="136">
        <f t="shared" si="24"/>
        <v>0</v>
      </c>
      <c r="O74" s="136">
        <f t="shared" si="24"/>
        <v>35.043961347997644</v>
      </c>
      <c r="P74" s="136">
        <f t="shared" si="24"/>
        <v>0</v>
      </c>
      <c r="Q74" s="136">
        <f t="shared" si="24"/>
        <v>0</v>
      </c>
      <c r="R74" s="136">
        <f t="shared" si="24"/>
        <v>0</v>
      </c>
      <c r="S74" s="136">
        <f t="shared" si="24"/>
        <v>0</v>
      </c>
      <c r="T74" s="136">
        <f t="shared" si="24"/>
        <v>14.017584539199058</v>
      </c>
      <c r="U74" s="136">
        <f t="shared" si="24"/>
        <v>0</v>
      </c>
      <c r="V74" s="136">
        <f t="shared" si="24"/>
        <v>14.017584539199058</v>
      </c>
      <c r="W74" s="136">
        <f t="shared" si="24"/>
        <v>0</v>
      </c>
      <c r="X74" s="136">
        <f t="shared" si="24"/>
        <v>7.0087922695995291</v>
      </c>
      <c r="Y74" s="136">
        <f t="shared" si="24"/>
        <v>0</v>
      </c>
      <c r="Z74" s="136">
        <f t="shared" si="24"/>
        <v>1.4017584539199057</v>
      </c>
      <c r="AA74" s="136">
        <f t="shared" si="24"/>
        <v>0</v>
      </c>
      <c r="AB74" s="136">
        <f t="shared" si="24"/>
        <v>0</v>
      </c>
      <c r="AC74" s="136">
        <f t="shared" si="24"/>
        <v>0</v>
      </c>
      <c r="AD74" s="136">
        <f t="shared" si="24"/>
        <v>0</v>
      </c>
      <c r="AE74" s="136">
        <f t="shared" si="24"/>
        <v>140.17584539199058</v>
      </c>
      <c r="AF74" s="136">
        <f t="shared" si="24"/>
        <v>14.017584539199058</v>
      </c>
      <c r="AG74" s="136">
        <f t="shared" si="24"/>
        <v>0</v>
      </c>
      <c r="AH74" s="136">
        <f t="shared" si="24"/>
        <v>14.017584539199058</v>
      </c>
      <c r="AI74" s="136">
        <f t="shared" si="24"/>
        <v>0</v>
      </c>
      <c r="AJ74" s="136">
        <f t="shared" ref="G74:AZ82" si="30">$E74*AJ$3</f>
        <v>0</v>
      </c>
      <c r="AK74" s="136">
        <f t="shared" si="30"/>
        <v>0</v>
      </c>
      <c r="AL74" s="136">
        <f t="shared" si="30"/>
        <v>0</v>
      </c>
      <c r="AM74" s="136">
        <f t="shared" si="30"/>
        <v>0</v>
      </c>
      <c r="AN74" s="136">
        <f t="shared" si="30"/>
        <v>140.17584539199058</v>
      </c>
      <c r="AO74" s="136">
        <f t="shared" si="30"/>
        <v>0</v>
      </c>
      <c r="AP74" s="136">
        <f t="shared" si="30"/>
        <v>1.4017584539199057</v>
      </c>
      <c r="AQ74" s="136">
        <f t="shared" si="30"/>
        <v>0</v>
      </c>
      <c r="AR74" s="136">
        <f t="shared" si="30"/>
        <v>0</v>
      </c>
      <c r="AS74" s="136">
        <f t="shared" si="30"/>
        <v>0</v>
      </c>
      <c r="AT74" s="136">
        <f t="shared" si="30"/>
        <v>0</v>
      </c>
      <c r="AU74" s="136">
        <f t="shared" si="30"/>
        <v>1.4017584539199057</v>
      </c>
      <c r="AV74" s="136">
        <f t="shared" si="30"/>
        <v>2.8035169078398114</v>
      </c>
      <c r="AW74" s="136">
        <f t="shared" si="30"/>
        <v>0</v>
      </c>
      <c r="AX74" s="136">
        <f t="shared" si="30"/>
        <v>140.17584539199058</v>
      </c>
      <c r="AY74" s="136">
        <f t="shared" si="30"/>
        <v>0</v>
      </c>
      <c r="AZ74" s="136">
        <f t="shared" si="30"/>
        <v>1.4017584539199057</v>
      </c>
      <c r="BA74" s="51">
        <f>SUMPRODUCT(F74:AZ74,'Ocenění položek'!$C$54:$AW$54)</f>
        <v>0</v>
      </c>
      <c r="BB74" s="51">
        <f>SUMPRODUCT(F74:AZ74,'Ocenění položek'!$C$55:$AW$55)</f>
        <v>103.08531670126987</v>
      </c>
      <c r="CA74" s="123"/>
    </row>
    <row r="75" spans="1:79" x14ac:dyDescent="0.25">
      <c r="A75" s="6" t="s">
        <v>297</v>
      </c>
      <c r="B75" s="3">
        <v>23</v>
      </c>
      <c r="C75" s="2">
        <v>15</v>
      </c>
      <c r="D75" s="2">
        <v>1</v>
      </c>
      <c r="E75" s="3">
        <f>(B75+(3*B75^0.5*2.8))*D75</f>
        <v>63.284984795826837</v>
      </c>
      <c r="F75" s="136">
        <f>$E75*F$4</f>
        <v>63.284984795826837</v>
      </c>
      <c r="G75" s="136">
        <f t="shared" ref="G75:AZ75" si="31">$E75*G$4</f>
        <v>0</v>
      </c>
      <c r="H75" s="136">
        <f t="shared" si="31"/>
        <v>15.821246198956709</v>
      </c>
      <c r="I75" s="136">
        <f t="shared" si="31"/>
        <v>0</v>
      </c>
      <c r="J75" s="136">
        <f t="shared" si="31"/>
        <v>6.3284984795826844</v>
      </c>
      <c r="K75" s="136">
        <f t="shared" si="31"/>
        <v>0</v>
      </c>
      <c r="L75" s="136">
        <f t="shared" si="31"/>
        <v>12.656996959165369</v>
      </c>
      <c r="M75" s="136">
        <f t="shared" si="31"/>
        <v>0</v>
      </c>
      <c r="N75" s="136">
        <f t="shared" si="31"/>
        <v>0</v>
      </c>
      <c r="O75" s="136">
        <f t="shared" si="31"/>
        <v>63.284984795826837</v>
      </c>
      <c r="P75" s="136">
        <f t="shared" si="31"/>
        <v>0</v>
      </c>
      <c r="Q75" s="136">
        <f t="shared" si="31"/>
        <v>63.284984795826837</v>
      </c>
      <c r="R75" s="136">
        <f t="shared" si="31"/>
        <v>0</v>
      </c>
      <c r="S75" s="136">
        <f t="shared" si="31"/>
        <v>0</v>
      </c>
      <c r="T75" s="136">
        <f t="shared" si="31"/>
        <v>6.3284984795826844</v>
      </c>
      <c r="U75" s="136">
        <f t="shared" si="31"/>
        <v>0</v>
      </c>
      <c r="V75" s="136">
        <f t="shared" si="31"/>
        <v>6.3284984795826844</v>
      </c>
      <c r="W75" s="136">
        <f t="shared" si="31"/>
        <v>0</v>
      </c>
      <c r="X75" s="136">
        <f t="shared" si="31"/>
        <v>3.1642492397913422</v>
      </c>
      <c r="Y75" s="136">
        <f t="shared" si="31"/>
        <v>0</v>
      </c>
      <c r="Z75" s="136">
        <f t="shared" si="31"/>
        <v>0.63284984795826837</v>
      </c>
      <c r="AA75" s="136">
        <f t="shared" si="31"/>
        <v>0</v>
      </c>
      <c r="AB75" s="136">
        <f t="shared" si="31"/>
        <v>31.642492397913419</v>
      </c>
      <c r="AC75" s="136">
        <f t="shared" si="31"/>
        <v>0</v>
      </c>
      <c r="AD75" s="136">
        <f t="shared" si="31"/>
        <v>63.284984795826837</v>
      </c>
      <c r="AE75" s="136">
        <f t="shared" si="31"/>
        <v>63.284984795826837</v>
      </c>
      <c r="AF75" s="136">
        <f t="shared" si="31"/>
        <v>6.3284984795826844</v>
      </c>
      <c r="AG75" s="136">
        <f t="shared" si="31"/>
        <v>0</v>
      </c>
      <c r="AH75" s="136">
        <f t="shared" si="31"/>
        <v>0</v>
      </c>
      <c r="AI75" s="136">
        <f t="shared" si="31"/>
        <v>0</v>
      </c>
      <c r="AJ75" s="136">
        <f t="shared" si="31"/>
        <v>63.284984795826837</v>
      </c>
      <c r="AK75" s="136">
        <f t="shared" si="31"/>
        <v>0</v>
      </c>
      <c r="AL75" s="136">
        <f t="shared" si="31"/>
        <v>0</v>
      </c>
      <c r="AM75" s="136">
        <f t="shared" si="31"/>
        <v>0</v>
      </c>
      <c r="AN75" s="136">
        <f t="shared" si="31"/>
        <v>0</v>
      </c>
      <c r="AO75" s="136">
        <f t="shared" si="31"/>
        <v>0</v>
      </c>
      <c r="AP75" s="136">
        <f t="shared" si="31"/>
        <v>0</v>
      </c>
      <c r="AQ75" s="136">
        <f t="shared" si="31"/>
        <v>0</v>
      </c>
      <c r="AR75" s="136">
        <f t="shared" si="31"/>
        <v>63.284984795826837</v>
      </c>
      <c r="AS75" s="136">
        <f t="shared" si="31"/>
        <v>0</v>
      </c>
      <c r="AT75" s="136">
        <f t="shared" si="31"/>
        <v>0</v>
      </c>
      <c r="AU75" s="136">
        <f t="shared" si="31"/>
        <v>0.63284984795826837</v>
      </c>
      <c r="AV75" s="136">
        <f t="shared" si="31"/>
        <v>1.2656996959165367</v>
      </c>
      <c r="AW75" s="136">
        <f t="shared" si="31"/>
        <v>0</v>
      </c>
      <c r="AX75" s="136">
        <f t="shared" si="31"/>
        <v>63.284984795826837</v>
      </c>
      <c r="AY75" s="136">
        <f t="shared" si="31"/>
        <v>0</v>
      </c>
      <c r="AZ75" s="136">
        <f t="shared" si="31"/>
        <v>0.63284984795826837</v>
      </c>
      <c r="BA75" s="51">
        <f>SUMPRODUCT(F75:AZ75,'Ocenění položek'!$C$54:$AW$54)</f>
        <v>0</v>
      </c>
      <c r="BB75" s="51">
        <f>SUMPRODUCT(F75:AZ75,'Ocenění položek'!$C$55:$AW$55)</f>
        <v>97.070306778926948</v>
      </c>
      <c r="CA75" s="123"/>
    </row>
    <row r="76" spans="1:79" x14ac:dyDescent="0.25">
      <c r="A76" s="6" t="s">
        <v>298</v>
      </c>
      <c r="B76" s="3">
        <v>12</v>
      </c>
      <c r="C76" s="2">
        <v>1</v>
      </c>
      <c r="D76" s="2">
        <v>0</v>
      </c>
      <c r="E76" s="3">
        <f t="shared" si="28"/>
        <v>0</v>
      </c>
      <c r="F76" s="136">
        <f t="shared" si="25"/>
        <v>0</v>
      </c>
      <c r="G76" s="136">
        <f t="shared" si="30"/>
        <v>0</v>
      </c>
      <c r="H76" s="136">
        <f t="shared" si="30"/>
        <v>0</v>
      </c>
      <c r="I76" s="136">
        <f t="shared" si="30"/>
        <v>0</v>
      </c>
      <c r="J76" s="136">
        <f t="shared" si="30"/>
        <v>0</v>
      </c>
      <c r="K76" s="136">
        <f t="shared" si="30"/>
        <v>0</v>
      </c>
      <c r="L76" s="136">
        <f t="shared" si="30"/>
        <v>0</v>
      </c>
      <c r="M76" s="136">
        <f t="shared" si="30"/>
        <v>0</v>
      </c>
      <c r="N76" s="136">
        <f t="shared" si="30"/>
        <v>0</v>
      </c>
      <c r="O76" s="136">
        <f t="shared" si="30"/>
        <v>0</v>
      </c>
      <c r="P76" s="136">
        <f t="shared" si="30"/>
        <v>0</v>
      </c>
      <c r="Q76" s="136">
        <f t="shared" si="30"/>
        <v>0</v>
      </c>
      <c r="R76" s="136">
        <f t="shared" si="30"/>
        <v>0</v>
      </c>
      <c r="S76" s="136">
        <f t="shared" si="30"/>
        <v>0</v>
      </c>
      <c r="T76" s="136">
        <f t="shared" si="30"/>
        <v>0</v>
      </c>
      <c r="U76" s="136">
        <f t="shared" si="30"/>
        <v>0</v>
      </c>
      <c r="V76" s="136">
        <f t="shared" si="30"/>
        <v>0</v>
      </c>
      <c r="W76" s="136">
        <f t="shared" si="30"/>
        <v>0</v>
      </c>
      <c r="X76" s="136">
        <f t="shared" si="30"/>
        <v>0</v>
      </c>
      <c r="Y76" s="136">
        <f t="shared" si="30"/>
        <v>0</v>
      </c>
      <c r="Z76" s="136">
        <f t="shared" si="30"/>
        <v>0</v>
      </c>
      <c r="AA76" s="136">
        <f t="shared" si="30"/>
        <v>0</v>
      </c>
      <c r="AB76" s="136">
        <f t="shared" si="30"/>
        <v>0</v>
      </c>
      <c r="AC76" s="136">
        <f t="shared" si="30"/>
        <v>0</v>
      </c>
      <c r="AD76" s="136">
        <f t="shared" si="30"/>
        <v>0</v>
      </c>
      <c r="AE76" s="136">
        <f t="shared" si="30"/>
        <v>0</v>
      </c>
      <c r="AF76" s="136">
        <f t="shared" si="30"/>
        <v>0</v>
      </c>
      <c r="AG76" s="136">
        <f t="shared" si="30"/>
        <v>0</v>
      </c>
      <c r="AH76" s="136">
        <f t="shared" si="30"/>
        <v>0</v>
      </c>
      <c r="AI76" s="136">
        <f t="shared" si="30"/>
        <v>0</v>
      </c>
      <c r="AJ76" s="136">
        <f t="shared" si="30"/>
        <v>0</v>
      </c>
      <c r="AK76" s="136">
        <f t="shared" si="30"/>
        <v>0</v>
      </c>
      <c r="AL76" s="136">
        <f t="shared" si="30"/>
        <v>0</v>
      </c>
      <c r="AM76" s="136">
        <f t="shared" si="30"/>
        <v>0</v>
      </c>
      <c r="AN76" s="136">
        <f t="shared" si="30"/>
        <v>0</v>
      </c>
      <c r="AO76" s="136">
        <f t="shared" si="30"/>
        <v>0</v>
      </c>
      <c r="AP76" s="136">
        <f t="shared" si="30"/>
        <v>0</v>
      </c>
      <c r="AQ76" s="136">
        <f t="shared" si="30"/>
        <v>0</v>
      </c>
      <c r="AR76" s="136">
        <f t="shared" si="30"/>
        <v>0</v>
      </c>
      <c r="AS76" s="136">
        <f t="shared" si="30"/>
        <v>0</v>
      </c>
      <c r="AT76" s="136">
        <f t="shared" si="30"/>
        <v>0</v>
      </c>
      <c r="AU76" s="136">
        <f t="shared" si="30"/>
        <v>0</v>
      </c>
      <c r="AV76" s="136">
        <f t="shared" si="30"/>
        <v>0</v>
      </c>
      <c r="AW76" s="136">
        <f t="shared" si="30"/>
        <v>0</v>
      </c>
      <c r="AX76" s="136">
        <f t="shared" si="30"/>
        <v>0</v>
      </c>
      <c r="AY76" s="136">
        <f t="shared" si="30"/>
        <v>0</v>
      </c>
      <c r="AZ76" s="136">
        <f t="shared" si="30"/>
        <v>0</v>
      </c>
      <c r="BA76" s="51">
        <f>SUMPRODUCT(F76:AZ76,'Ocenění položek'!$C$54:$AW$54)</f>
        <v>0</v>
      </c>
      <c r="BB76" s="51">
        <f>SUMPRODUCT(F76:AZ76,'Ocenění položek'!$C$55:$AW$55)</f>
        <v>0</v>
      </c>
      <c r="CA76" s="123"/>
    </row>
    <row r="77" spans="1:79" x14ac:dyDescent="0.25">
      <c r="A77" s="6" t="s">
        <v>299</v>
      </c>
      <c r="B77" s="3">
        <v>8</v>
      </c>
      <c r="C77" s="2">
        <v>2</v>
      </c>
      <c r="D77" s="2">
        <v>0</v>
      </c>
      <c r="E77" s="3">
        <f>(B77+(3*B77^0.5*2.8))*D77</f>
        <v>0</v>
      </c>
      <c r="F77" s="136">
        <f>$E77*F$4</f>
        <v>0</v>
      </c>
      <c r="G77" s="136">
        <f t="shared" ref="G77:AZ77" si="32">$E77*G$4</f>
        <v>0</v>
      </c>
      <c r="H77" s="136">
        <f t="shared" si="32"/>
        <v>0</v>
      </c>
      <c r="I77" s="136">
        <f t="shared" si="32"/>
        <v>0</v>
      </c>
      <c r="J77" s="136">
        <f t="shared" si="32"/>
        <v>0</v>
      </c>
      <c r="K77" s="136">
        <f t="shared" si="32"/>
        <v>0</v>
      </c>
      <c r="L77" s="136">
        <f t="shared" si="32"/>
        <v>0</v>
      </c>
      <c r="M77" s="136">
        <f t="shared" si="32"/>
        <v>0</v>
      </c>
      <c r="N77" s="136">
        <f t="shared" si="32"/>
        <v>0</v>
      </c>
      <c r="O77" s="136">
        <f t="shared" si="32"/>
        <v>0</v>
      </c>
      <c r="P77" s="136">
        <f t="shared" si="32"/>
        <v>0</v>
      </c>
      <c r="Q77" s="136">
        <f t="shared" si="32"/>
        <v>0</v>
      </c>
      <c r="R77" s="136">
        <f t="shared" si="32"/>
        <v>0</v>
      </c>
      <c r="S77" s="136">
        <f t="shared" si="32"/>
        <v>0</v>
      </c>
      <c r="T77" s="136">
        <f t="shared" si="32"/>
        <v>0</v>
      </c>
      <c r="U77" s="136">
        <f t="shared" si="32"/>
        <v>0</v>
      </c>
      <c r="V77" s="136">
        <f t="shared" si="32"/>
        <v>0</v>
      </c>
      <c r="W77" s="136">
        <f t="shared" si="32"/>
        <v>0</v>
      </c>
      <c r="X77" s="136">
        <f t="shared" si="32"/>
        <v>0</v>
      </c>
      <c r="Y77" s="136">
        <f t="shared" si="32"/>
        <v>0</v>
      </c>
      <c r="Z77" s="136">
        <f t="shared" si="32"/>
        <v>0</v>
      </c>
      <c r="AA77" s="136">
        <f t="shared" si="32"/>
        <v>0</v>
      </c>
      <c r="AB77" s="136">
        <f t="shared" si="32"/>
        <v>0</v>
      </c>
      <c r="AC77" s="136">
        <f t="shared" si="32"/>
        <v>0</v>
      </c>
      <c r="AD77" s="136">
        <f t="shared" si="32"/>
        <v>0</v>
      </c>
      <c r="AE77" s="136">
        <f t="shared" si="32"/>
        <v>0</v>
      </c>
      <c r="AF77" s="136">
        <f t="shared" si="32"/>
        <v>0</v>
      </c>
      <c r="AG77" s="136">
        <f t="shared" si="32"/>
        <v>0</v>
      </c>
      <c r="AH77" s="136">
        <f t="shared" si="32"/>
        <v>0</v>
      </c>
      <c r="AI77" s="136">
        <f t="shared" si="32"/>
        <v>0</v>
      </c>
      <c r="AJ77" s="136">
        <f t="shared" si="32"/>
        <v>0</v>
      </c>
      <c r="AK77" s="136">
        <f t="shared" si="32"/>
        <v>0</v>
      </c>
      <c r="AL77" s="136">
        <f t="shared" si="32"/>
        <v>0</v>
      </c>
      <c r="AM77" s="136">
        <f t="shared" si="32"/>
        <v>0</v>
      </c>
      <c r="AN77" s="136">
        <f t="shared" si="32"/>
        <v>0</v>
      </c>
      <c r="AO77" s="136">
        <f t="shared" si="32"/>
        <v>0</v>
      </c>
      <c r="AP77" s="136">
        <f t="shared" si="32"/>
        <v>0</v>
      </c>
      <c r="AQ77" s="136">
        <f t="shared" si="32"/>
        <v>0</v>
      </c>
      <c r="AR77" s="136">
        <f t="shared" si="32"/>
        <v>0</v>
      </c>
      <c r="AS77" s="136">
        <f t="shared" si="32"/>
        <v>0</v>
      </c>
      <c r="AT77" s="136">
        <f t="shared" si="32"/>
        <v>0</v>
      </c>
      <c r="AU77" s="136">
        <f t="shared" si="32"/>
        <v>0</v>
      </c>
      <c r="AV77" s="136">
        <f t="shared" si="32"/>
        <v>0</v>
      </c>
      <c r="AW77" s="136">
        <f t="shared" si="32"/>
        <v>0</v>
      </c>
      <c r="AX77" s="136">
        <f t="shared" si="32"/>
        <v>0</v>
      </c>
      <c r="AY77" s="136">
        <f t="shared" si="32"/>
        <v>0</v>
      </c>
      <c r="AZ77" s="136">
        <f t="shared" si="32"/>
        <v>0</v>
      </c>
      <c r="BA77" s="51">
        <f>SUMPRODUCT(F77:AZ77,'Ocenění položek'!$C$54:$AW$54)</f>
        <v>0</v>
      </c>
      <c r="BB77" s="51">
        <f>SUMPRODUCT(F77:AZ77,'Ocenění položek'!$C$55:$AW$55)</f>
        <v>0</v>
      </c>
      <c r="CA77" s="123"/>
    </row>
    <row r="78" spans="1:79" x14ac:dyDescent="0.25">
      <c r="A78" s="6" t="s">
        <v>300</v>
      </c>
      <c r="B78" s="3">
        <v>25</v>
      </c>
      <c r="C78" s="2">
        <v>6</v>
      </c>
      <c r="D78" s="2">
        <v>0</v>
      </c>
      <c r="E78" s="3">
        <f t="shared" si="28"/>
        <v>0</v>
      </c>
      <c r="F78" s="136">
        <f t="shared" si="25"/>
        <v>0</v>
      </c>
      <c r="G78" s="136">
        <f t="shared" si="30"/>
        <v>0</v>
      </c>
      <c r="H78" s="136">
        <f t="shared" si="30"/>
        <v>0</v>
      </c>
      <c r="I78" s="136">
        <f t="shared" si="30"/>
        <v>0</v>
      </c>
      <c r="J78" s="136">
        <f t="shared" si="30"/>
        <v>0</v>
      </c>
      <c r="K78" s="136">
        <f t="shared" si="30"/>
        <v>0</v>
      </c>
      <c r="L78" s="136">
        <f t="shared" si="30"/>
        <v>0</v>
      </c>
      <c r="M78" s="136">
        <f t="shared" si="30"/>
        <v>0</v>
      </c>
      <c r="N78" s="136">
        <f t="shared" si="30"/>
        <v>0</v>
      </c>
      <c r="O78" s="136">
        <f t="shared" si="30"/>
        <v>0</v>
      </c>
      <c r="P78" s="136">
        <f t="shared" si="30"/>
        <v>0</v>
      </c>
      <c r="Q78" s="136">
        <f t="shared" si="30"/>
        <v>0</v>
      </c>
      <c r="R78" s="136">
        <f t="shared" si="30"/>
        <v>0</v>
      </c>
      <c r="S78" s="136">
        <f t="shared" si="30"/>
        <v>0</v>
      </c>
      <c r="T78" s="136">
        <f t="shared" si="30"/>
        <v>0</v>
      </c>
      <c r="U78" s="136">
        <f t="shared" si="30"/>
        <v>0</v>
      </c>
      <c r="V78" s="136">
        <f t="shared" si="30"/>
        <v>0</v>
      </c>
      <c r="W78" s="136">
        <f t="shared" si="30"/>
        <v>0</v>
      </c>
      <c r="X78" s="136">
        <f t="shared" si="30"/>
        <v>0</v>
      </c>
      <c r="Y78" s="136">
        <f t="shared" si="30"/>
        <v>0</v>
      </c>
      <c r="Z78" s="136">
        <f t="shared" si="30"/>
        <v>0</v>
      </c>
      <c r="AA78" s="136">
        <f t="shared" si="30"/>
        <v>0</v>
      </c>
      <c r="AB78" s="136">
        <f t="shared" si="30"/>
        <v>0</v>
      </c>
      <c r="AC78" s="136">
        <f t="shared" si="30"/>
        <v>0</v>
      </c>
      <c r="AD78" s="136">
        <f t="shared" si="30"/>
        <v>0</v>
      </c>
      <c r="AE78" s="136">
        <f t="shared" si="30"/>
        <v>0</v>
      </c>
      <c r="AF78" s="136">
        <f t="shared" si="30"/>
        <v>0</v>
      </c>
      <c r="AG78" s="136">
        <f t="shared" si="30"/>
        <v>0</v>
      </c>
      <c r="AH78" s="136">
        <f t="shared" si="30"/>
        <v>0</v>
      </c>
      <c r="AI78" s="136">
        <f t="shared" si="30"/>
        <v>0</v>
      </c>
      <c r="AJ78" s="136">
        <f t="shared" si="30"/>
        <v>0</v>
      </c>
      <c r="AK78" s="136">
        <f t="shared" si="30"/>
        <v>0</v>
      </c>
      <c r="AL78" s="136">
        <f t="shared" si="30"/>
        <v>0</v>
      </c>
      <c r="AM78" s="136">
        <f t="shared" si="30"/>
        <v>0</v>
      </c>
      <c r="AN78" s="136">
        <f t="shared" si="30"/>
        <v>0</v>
      </c>
      <c r="AO78" s="136">
        <f t="shared" si="30"/>
        <v>0</v>
      </c>
      <c r="AP78" s="136">
        <f t="shared" si="30"/>
        <v>0</v>
      </c>
      <c r="AQ78" s="136">
        <f t="shared" si="30"/>
        <v>0</v>
      </c>
      <c r="AR78" s="136">
        <f t="shared" si="30"/>
        <v>0</v>
      </c>
      <c r="AS78" s="136">
        <f t="shared" si="30"/>
        <v>0</v>
      </c>
      <c r="AT78" s="136">
        <f t="shared" si="30"/>
        <v>0</v>
      </c>
      <c r="AU78" s="136">
        <f t="shared" si="30"/>
        <v>0</v>
      </c>
      <c r="AV78" s="136">
        <f t="shared" si="30"/>
        <v>0</v>
      </c>
      <c r="AW78" s="136">
        <f t="shared" si="30"/>
        <v>0</v>
      </c>
      <c r="AX78" s="136">
        <f t="shared" si="30"/>
        <v>0</v>
      </c>
      <c r="AY78" s="136">
        <f t="shared" si="30"/>
        <v>0</v>
      </c>
      <c r="AZ78" s="136">
        <f t="shared" si="30"/>
        <v>0</v>
      </c>
      <c r="BA78" s="51">
        <f>SUMPRODUCT(F78:AZ78,'Ocenění položek'!$C$54:$AW$54)</f>
        <v>0</v>
      </c>
      <c r="BB78" s="51">
        <f>SUMPRODUCT(F78:AZ78,'Ocenění položek'!$C$55:$AW$55)</f>
        <v>0</v>
      </c>
      <c r="CA78" s="123"/>
    </row>
    <row r="79" spans="1:79" x14ac:dyDescent="0.25">
      <c r="A79" s="6" t="s">
        <v>301</v>
      </c>
      <c r="B79" s="3">
        <v>29</v>
      </c>
      <c r="C79" s="2">
        <v>3</v>
      </c>
      <c r="D79" s="2">
        <v>0</v>
      </c>
      <c r="E79" s="3">
        <f t="shared" si="28"/>
        <v>0</v>
      </c>
      <c r="F79" s="136">
        <f t="shared" si="25"/>
        <v>0</v>
      </c>
      <c r="G79" s="136">
        <f t="shared" si="30"/>
        <v>0</v>
      </c>
      <c r="H79" s="136">
        <f t="shared" si="30"/>
        <v>0</v>
      </c>
      <c r="I79" s="136">
        <f t="shared" si="30"/>
        <v>0</v>
      </c>
      <c r="J79" s="136">
        <f t="shared" si="30"/>
        <v>0</v>
      </c>
      <c r="K79" s="136">
        <f t="shared" si="30"/>
        <v>0</v>
      </c>
      <c r="L79" s="136">
        <f t="shared" si="30"/>
        <v>0</v>
      </c>
      <c r="M79" s="136">
        <f t="shared" si="30"/>
        <v>0</v>
      </c>
      <c r="N79" s="136">
        <f t="shared" si="30"/>
        <v>0</v>
      </c>
      <c r="O79" s="136">
        <f t="shared" si="30"/>
        <v>0</v>
      </c>
      <c r="P79" s="136">
        <f t="shared" si="30"/>
        <v>0</v>
      </c>
      <c r="Q79" s="136">
        <f t="shared" si="30"/>
        <v>0</v>
      </c>
      <c r="R79" s="136">
        <f t="shared" si="30"/>
        <v>0</v>
      </c>
      <c r="S79" s="136">
        <f t="shared" si="30"/>
        <v>0</v>
      </c>
      <c r="T79" s="136">
        <f t="shared" si="30"/>
        <v>0</v>
      </c>
      <c r="U79" s="136">
        <f t="shared" si="30"/>
        <v>0</v>
      </c>
      <c r="V79" s="136">
        <f t="shared" si="30"/>
        <v>0</v>
      </c>
      <c r="W79" s="136">
        <f t="shared" si="30"/>
        <v>0</v>
      </c>
      <c r="X79" s="136">
        <f t="shared" si="30"/>
        <v>0</v>
      </c>
      <c r="Y79" s="136">
        <f t="shared" si="30"/>
        <v>0</v>
      </c>
      <c r="Z79" s="136">
        <f t="shared" si="30"/>
        <v>0</v>
      </c>
      <c r="AA79" s="136">
        <f t="shared" si="30"/>
        <v>0</v>
      </c>
      <c r="AB79" s="136">
        <f t="shared" si="30"/>
        <v>0</v>
      </c>
      <c r="AC79" s="136">
        <f t="shared" si="30"/>
        <v>0</v>
      </c>
      <c r="AD79" s="136">
        <f t="shared" si="30"/>
        <v>0</v>
      </c>
      <c r="AE79" s="136">
        <f t="shared" si="30"/>
        <v>0</v>
      </c>
      <c r="AF79" s="136">
        <f t="shared" si="30"/>
        <v>0</v>
      </c>
      <c r="AG79" s="136">
        <f t="shared" si="30"/>
        <v>0</v>
      </c>
      <c r="AH79" s="136">
        <f t="shared" si="30"/>
        <v>0</v>
      </c>
      <c r="AI79" s="136">
        <f t="shared" si="30"/>
        <v>0</v>
      </c>
      <c r="AJ79" s="136">
        <f t="shared" si="30"/>
        <v>0</v>
      </c>
      <c r="AK79" s="136">
        <f t="shared" si="30"/>
        <v>0</v>
      </c>
      <c r="AL79" s="136">
        <f t="shared" si="30"/>
        <v>0</v>
      </c>
      <c r="AM79" s="136">
        <f t="shared" si="30"/>
        <v>0</v>
      </c>
      <c r="AN79" s="136">
        <f t="shared" si="30"/>
        <v>0</v>
      </c>
      <c r="AO79" s="136">
        <f t="shared" si="30"/>
        <v>0</v>
      </c>
      <c r="AP79" s="136">
        <f t="shared" si="30"/>
        <v>0</v>
      </c>
      <c r="AQ79" s="136">
        <f t="shared" si="30"/>
        <v>0</v>
      </c>
      <c r="AR79" s="136">
        <f t="shared" si="30"/>
        <v>0</v>
      </c>
      <c r="AS79" s="136">
        <f t="shared" si="30"/>
        <v>0</v>
      </c>
      <c r="AT79" s="136">
        <f t="shared" si="30"/>
        <v>0</v>
      </c>
      <c r="AU79" s="136">
        <f t="shared" si="30"/>
        <v>0</v>
      </c>
      <c r="AV79" s="136">
        <f t="shared" si="30"/>
        <v>0</v>
      </c>
      <c r="AW79" s="136">
        <f t="shared" si="30"/>
        <v>0</v>
      </c>
      <c r="AX79" s="136">
        <f t="shared" si="30"/>
        <v>0</v>
      </c>
      <c r="AY79" s="136">
        <f t="shared" si="30"/>
        <v>0</v>
      </c>
      <c r="AZ79" s="136">
        <f t="shared" si="30"/>
        <v>0</v>
      </c>
      <c r="BA79" s="51">
        <f>SUMPRODUCT(F79:AZ79,'Ocenění položek'!$C$54:$AW$54)</f>
        <v>0</v>
      </c>
      <c r="BB79" s="51">
        <f>SUMPRODUCT(F79:AZ79,'Ocenění položek'!$C$55:$AW$55)</f>
        <v>0</v>
      </c>
      <c r="CA79" s="123"/>
    </row>
    <row r="80" spans="1:79" x14ac:dyDescent="0.25">
      <c r="A80" s="6" t="s">
        <v>302</v>
      </c>
      <c r="B80" s="3">
        <v>23</v>
      </c>
      <c r="C80" s="2">
        <v>6</v>
      </c>
      <c r="D80" s="2">
        <v>0</v>
      </c>
      <c r="E80" s="3">
        <f>(B80+(3*B80^0.5*2.8))*D80</f>
        <v>0</v>
      </c>
      <c r="F80" s="136">
        <f>$E80*F$5</f>
        <v>0</v>
      </c>
      <c r="G80" s="136">
        <f t="shared" ref="G80:AZ80" si="33">$E80*G$5</f>
        <v>0</v>
      </c>
      <c r="H80" s="136">
        <f t="shared" si="33"/>
        <v>0</v>
      </c>
      <c r="I80" s="136">
        <f t="shared" si="33"/>
        <v>0</v>
      </c>
      <c r="J80" s="136">
        <f t="shared" si="33"/>
        <v>0</v>
      </c>
      <c r="K80" s="136">
        <f t="shared" si="33"/>
        <v>0</v>
      </c>
      <c r="L80" s="136">
        <f t="shared" si="33"/>
        <v>0</v>
      </c>
      <c r="M80" s="136">
        <f t="shared" si="33"/>
        <v>0</v>
      </c>
      <c r="N80" s="136">
        <f t="shared" si="33"/>
        <v>0</v>
      </c>
      <c r="O80" s="136">
        <f t="shared" si="33"/>
        <v>0</v>
      </c>
      <c r="P80" s="136">
        <f t="shared" si="33"/>
        <v>0</v>
      </c>
      <c r="Q80" s="136">
        <f t="shared" si="33"/>
        <v>0</v>
      </c>
      <c r="R80" s="136">
        <f t="shared" si="33"/>
        <v>0</v>
      </c>
      <c r="S80" s="136">
        <f t="shared" si="33"/>
        <v>0</v>
      </c>
      <c r="T80" s="136">
        <f t="shared" si="33"/>
        <v>0</v>
      </c>
      <c r="U80" s="136">
        <f t="shared" si="33"/>
        <v>0</v>
      </c>
      <c r="V80" s="136">
        <f t="shared" si="33"/>
        <v>0</v>
      </c>
      <c r="W80" s="136">
        <f t="shared" si="33"/>
        <v>0</v>
      </c>
      <c r="X80" s="136">
        <f t="shared" si="33"/>
        <v>0</v>
      </c>
      <c r="Y80" s="136">
        <f t="shared" si="33"/>
        <v>0</v>
      </c>
      <c r="Z80" s="136">
        <f t="shared" si="33"/>
        <v>0</v>
      </c>
      <c r="AA80" s="136">
        <f t="shared" si="33"/>
        <v>0</v>
      </c>
      <c r="AB80" s="136">
        <f t="shared" si="33"/>
        <v>0</v>
      </c>
      <c r="AC80" s="136">
        <f t="shared" si="33"/>
        <v>0</v>
      </c>
      <c r="AD80" s="136">
        <f t="shared" si="33"/>
        <v>0</v>
      </c>
      <c r="AE80" s="136">
        <f t="shared" si="33"/>
        <v>0</v>
      </c>
      <c r="AF80" s="136">
        <f t="shared" si="33"/>
        <v>0</v>
      </c>
      <c r="AG80" s="136">
        <f t="shared" si="33"/>
        <v>0</v>
      </c>
      <c r="AH80" s="136">
        <f t="shared" si="33"/>
        <v>0</v>
      </c>
      <c r="AI80" s="136">
        <f t="shared" si="33"/>
        <v>0</v>
      </c>
      <c r="AJ80" s="136">
        <f t="shared" si="33"/>
        <v>0</v>
      </c>
      <c r="AK80" s="136">
        <f t="shared" si="33"/>
        <v>0</v>
      </c>
      <c r="AL80" s="136">
        <f t="shared" si="33"/>
        <v>0</v>
      </c>
      <c r="AM80" s="136">
        <f t="shared" si="33"/>
        <v>0</v>
      </c>
      <c r="AN80" s="136">
        <f t="shared" si="33"/>
        <v>0</v>
      </c>
      <c r="AO80" s="136">
        <f t="shared" si="33"/>
        <v>0</v>
      </c>
      <c r="AP80" s="136">
        <f t="shared" si="33"/>
        <v>0</v>
      </c>
      <c r="AQ80" s="136">
        <f t="shared" si="33"/>
        <v>0</v>
      </c>
      <c r="AR80" s="136">
        <f t="shared" si="33"/>
        <v>0</v>
      </c>
      <c r="AS80" s="136">
        <f t="shared" si="33"/>
        <v>0</v>
      </c>
      <c r="AT80" s="136">
        <f t="shared" si="33"/>
        <v>0</v>
      </c>
      <c r="AU80" s="136">
        <f t="shared" si="33"/>
        <v>0</v>
      </c>
      <c r="AV80" s="136">
        <f t="shared" si="33"/>
        <v>0</v>
      </c>
      <c r="AW80" s="136">
        <f t="shared" si="33"/>
        <v>0</v>
      </c>
      <c r="AX80" s="136">
        <f t="shared" si="33"/>
        <v>0</v>
      </c>
      <c r="AY80" s="136">
        <f t="shared" si="33"/>
        <v>0</v>
      </c>
      <c r="AZ80" s="136">
        <f t="shared" si="33"/>
        <v>0</v>
      </c>
      <c r="BA80" s="51">
        <f>SUMPRODUCT(F80:AZ80,'Ocenění položek'!$C$54:$AW$54)</f>
        <v>0</v>
      </c>
      <c r="BB80" s="51">
        <f>SUMPRODUCT(F80:AZ80,'Ocenění položek'!$C$55:$AW$55)</f>
        <v>0</v>
      </c>
      <c r="CA80" s="123"/>
    </row>
    <row r="81" spans="1:79" x14ac:dyDescent="0.25">
      <c r="A81" s="6" t="s">
        <v>303</v>
      </c>
      <c r="B81" s="3">
        <v>25</v>
      </c>
      <c r="C81" s="2">
        <v>23</v>
      </c>
      <c r="D81" s="2">
        <v>3</v>
      </c>
      <c r="E81" s="3">
        <f t="shared" si="28"/>
        <v>243</v>
      </c>
      <c r="F81" s="136">
        <f t="shared" si="25"/>
        <v>60.75</v>
      </c>
      <c r="G81" s="136">
        <f t="shared" si="30"/>
        <v>0</v>
      </c>
      <c r="H81" s="136">
        <f t="shared" si="30"/>
        <v>24.3</v>
      </c>
      <c r="I81" s="136">
        <f t="shared" si="30"/>
        <v>0</v>
      </c>
      <c r="J81" s="136">
        <f t="shared" si="30"/>
        <v>24.3</v>
      </c>
      <c r="K81" s="136">
        <f t="shared" si="30"/>
        <v>0</v>
      </c>
      <c r="L81" s="136">
        <f t="shared" si="30"/>
        <v>48.6</v>
      </c>
      <c r="M81" s="136">
        <f t="shared" si="30"/>
        <v>0</v>
      </c>
      <c r="N81" s="136">
        <f t="shared" si="30"/>
        <v>0</v>
      </c>
      <c r="O81" s="136">
        <f t="shared" si="30"/>
        <v>60.75</v>
      </c>
      <c r="P81" s="136">
        <f t="shared" si="30"/>
        <v>0</v>
      </c>
      <c r="Q81" s="136">
        <f t="shared" si="30"/>
        <v>0</v>
      </c>
      <c r="R81" s="136">
        <f t="shared" si="30"/>
        <v>0</v>
      </c>
      <c r="S81" s="136">
        <f t="shared" si="30"/>
        <v>0</v>
      </c>
      <c r="T81" s="136">
        <f t="shared" si="30"/>
        <v>24.3</v>
      </c>
      <c r="U81" s="136">
        <f t="shared" si="30"/>
        <v>0</v>
      </c>
      <c r="V81" s="136">
        <f t="shared" si="30"/>
        <v>24.3</v>
      </c>
      <c r="W81" s="136">
        <f t="shared" si="30"/>
        <v>0</v>
      </c>
      <c r="X81" s="136">
        <f t="shared" si="30"/>
        <v>12.15</v>
      </c>
      <c r="Y81" s="136">
        <f t="shared" si="30"/>
        <v>0</v>
      </c>
      <c r="Z81" s="136">
        <f t="shared" si="30"/>
        <v>2.4300000000000002</v>
      </c>
      <c r="AA81" s="136">
        <f t="shared" si="30"/>
        <v>0</v>
      </c>
      <c r="AB81" s="136">
        <f t="shared" si="30"/>
        <v>0</v>
      </c>
      <c r="AC81" s="136">
        <f t="shared" si="30"/>
        <v>0</v>
      </c>
      <c r="AD81" s="136">
        <f t="shared" si="30"/>
        <v>0</v>
      </c>
      <c r="AE81" s="136">
        <f t="shared" si="30"/>
        <v>243</v>
      </c>
      <c r="AF81" s="136">
        <f t="shared" si="30"/>
        <v>24.3</v>
      </c>
      <c r="AG81" s="136">
        <f t="shared" si="30"/>
        <v>0</v>
      </c>
      <c r="AH81" s="136">
        <f t="shared" si="30"/>
        <v>24.3</v>
      </c>
      <c r="AI81" s="136">
        <f t="shared" si="30"/>
        <v>0</v>
      </c>
      <c r="AJ81" s="136">
        <f t="shared" si="30"/>
        <v>0</v>
      </c>
      <c r="AK81" s="136">
        <f t="shared" si="30"/>
        <v>0</v>
      </c>
      <c r="AL81" s="136">
        <f t="shared" si="30"/>
        <v>0</v>
      </c>
      <c r="AM81" s="136">
        <f t="shared" si="30"/>
        <v>0</v>
      </c>
      <c r="AN81" s="136">
        <f t="shared" si="30"/>
        <v>243</v>
      </c>
      <c r="AO81" s="136">
        <f t="shared" si="30"/>
        <v>0</v>
      </c>
      <c r="AP81" s="136">
        <f t="shared" si="30"/>
        <v>2.4300000000000002</v>
      </c>
      <c r="AQ81" s="136">
        <f t="shared" si="30"/>
        <v>0</v>
      </c>
      <c r="AR81" s="136">
        <f t="shared" si="30"/>
        <v>0</v>
      </c>
      <c r="AS81" s="136">
        <f t="shared" si="30"/>
        <v>0</v>
      </c>
      <c r="AT81" s="136">
        <f t="shared" si="30"/>
        <v>0</v>
      </c>
      <c r="AU81" s="136">
        <f t="shared" si="30"/>
        <v>2.4300000000000002</v>
      </c>
      <c r="AV81" s="136">
        <f t="shared" si="30"/>
        <v>4.8600000000000003</v>
      </c>
      <c r="AW81" s="136">
        <f t="shared" si="30"/>
        <v>0</v>
      </c>
      <c r="AX81" s="136">
        <f t="shared" si="30"/>
        <v>243</v>
      </c>
      <c r="AY81" s="136">
        <f t="shared" si="30"/>
        <v>0</v>
      </c>
      <c r="AZ81" s="136">
        <f t="shared" si="30"/>
        <v>2.4300000000000002</v>
      </c>
      <c r="BA81" s="51">
        <f>SUMPRODUCT(F81:AZ81,'Ocenění položek'!$C$54:$AW$54)</f>
        <v>0</v>
      </c>
      <c r="BB81" s="51">
        <f>SUMPRODUCT(F81:AZ81,'Ocenění položek'!$C$55:$AW$55)</f>
        <v>178.7022</v>
      </c>
      <c r="CA81" s="123"/>
    </row>
    <row r="82" spans="1:79" ht="30" x14ac:dyDescent="0.25">
      <c r="A82" s="6" t="s">
        <v>304</v>
      </c>
      <c r="B82" s="3">
        <v>32</v>
      </c>
      <c r="C82" s="2">
        <v>2</v>
      </c>
      <c r="D82" s="2">
        <v>0</v>
      </c>
      <c r="E82" s="3">
        <f t="shared" si="28"/>
        <v>0</v>
      </c>
      <c r="F82" s="136">
        <f t="shared" si="25"/>
        <v>0</v>
      </c>
      <c r="G82" s="136">
        <f t="shared" si="30"/>
        <v>0</v>
      </c>
      <c r="H82" s="136">
        <f t="shared" si="30"/>
        <v>0</v>
      </c>
      <c r="I82" s="136">
        <f t="shared" si="30"/>
        <v>0</v>
      </c>
      <c r="J82" s="136">
        <f t="shared" si="30"/>
        <v>0</v>
      </c>
      <c r="K82" s="136">
        <f t="shared" si="30"/>
        <v>0</v>
      </c>
      <c r="L82" s="136">
        <f t="shared" si="30"/>
        <v>0</v>
      </c>
      <c r="M82" s="136">
        <f t="shared" si="30"/>
        <v>0</v>
      </c>
      <c r="N82" s="136">
        <f t="shared" si="30"/>
        <v>0</v>
      </c>
      <c r="O82" s="136">
        <f t="shared" si="30"/>
        <v>0</v>
      </c>
      <c r="P82" s="136">
        <f t="shared" si="30"/>
        <v>0</v>
      </c>
      <c r="Q82" s="136">
        <f t="shared" si="30"/>
        <v>0</v>
      </c>
      <c r="R82" s="136">
        <f t="shared" si="30"/>
        <v>0</v>
      </c>
      <c r="S82" s="136">
        <f t="shared" si="30"/>
        <v>0</v>
      </c>
      <c r="T82" s="136">
        <f t="shared" si="30"/>
        <v>0</v>
      </c>
      <c r="U82" s="136">
        <f t="shared" si="30"/>
        <v>0</v>
      </c>
      <c r="V82" s="136">
        <f t="shared" si="30"/>
        <v>0</v>
      </c>
      <c r="W82" s="136">
        <f t="shared" si="30"/>
        <v>0</v>
      </c>
      <c r="X82" s="136">
        <f t="shared" si="30"/>
        <v>0</v>
      </c>
      <c r="Y82" s="136">
        <f t="shared" si="30"/>
        <v>0</v>
      </c>
      <c r="Z82" s="136">
        <f t="shared" si="30"/>
        <v>0</v>
      </c>
      <c r="AA82" s="136">
        <f t="shared" si="30"/>
        <v>0</v>
      </c>
      <c r="AB82" s="136">
        <f t="shared" si="30"/>
        <v>0</v>
      </c>
      <c r="AC82" s="136">
        <f t="shared" si="30"/>
        <v>0</v>
      </c>
      <c r="AD82" s="136">
        <f t="shared" si="30"/>
        <v>0</v>
      </c>
      <c r="AE82" s="136">
        <f t="shared" si="30"/>
        <v>0</v>
      </c>
      <c r="AF82" s="136">
        <f t="shared" si="30"/>
        <v>0</v>
      </c>
      <c r="AG82" s="136">
        <f t="shared" si="30"/>
        <v>0</v>
      </c>
      <c r="AH82" s="136">
        <f t="shared" si="30"/>
        <v>0</v>
      </c>
      <c r="AI82" s="136">
        <f t="shared" si="30"/>
        <v>0</v>
      </c>
      <c r="AJ82" s="136">
        <f t="shared" si="30"/>
        <v>0</v>
      </c>
      <c r="AK82" s="136">
        <f t="shared" si="30"/>
        <v>0</v>
      </c>
      <c r="AL82" s="136">
        <f t="shared" si="30"/>
        <v>0</v>
      </c>
      <c r="AM82" s="136">
        <f t="shared" si="30"/>
        <v>0</v>
      </c>
      <c r="AN82" s="136">
        <f t="shared" si="30"/>
        <v>0</v>
      </c>
      <c r="AO82" s="136">
        <f t="shared" si="30"/>
        <v>0</v>
      </c>
      <c r="AP82" s="136">
        <f t="shared" si="30"/>
        <v>0</v>
      </c>
      <c r="AQ82" s="136">
        <f t="shared" si="30"/>
        <v>0</v>
      </c>
      <c r="AR82" s="136">
        <f t="shared" si="30"/>
        <v>0</v>
      </c>
      <c r="AS82" s="136">
        <f t="shared" si="30"/>
        <v>0</v>
      </c>
      <c r="AT82" s="136">
        <f t="shared" si="30"/>
        <v>0</v>
      </c>
      <c r="AU82" s="136">
        <f t="shared" si="30"/>
        <v>0</v>
      </c>
      <c r="AV82" s="136">
        <f t="shared" si="30"/>
        <v>0</v>
      </c>
      <c r="AW82" s="136">
        <f t="shared" si="30"/>
        <v>0</v>
      </c>
      <c r="AX82" s="136">
        <f t="shared" si="30"/>
        <v>0</v>
      </c>
      <c r="AY82" s="136">
        <f t="shared" si="30"/>
        <v>0</v>
      </c>
      <c r="AZ82" s="136">
        <f t="shared" si="30"/>
        <v>0</v>
      </c>
      <c r="BA82" s="51">
        <f>SUMPRODUCT(F82:AZ82,'Ocenění položek'!$C$54:$AW$54)</f>
        <v>0</v>
      </c>
      <c r="BB82" s="51">
        <f>SUMPRODUCT(F82:AZ82,'Ocenění položek'!$C$55:$AW$55)</f>
        <v>0</v>
      </c>
      <c r="CA82" s="123"/>
    </row>
    <row r="83" spans="1:79" x14ac:dyDescent="0.25">
      <c r="A83" s="6" t="s">
        <v>305</v>
      </c>
      <c r="B83" s="3">
        <v>23</v>
      </c>
      <c r="C83" s="2">
        <v>15</v>
      </c>
      <c r="D83" s="2">
        <v>2</v>
      </c>
      <c r="E83" s="3">
        <f>(B83+(3*B83^0.5*2.8))*D83</f>
        <v>126.56996959165367</v>
      </c>
      <c r="F83" s="136">
        <f>$E83*F$4</f>
        <v>126.56996959165367</v>
      </c>
      <c r="G83" s="136">
        <f t="shared" ref="G83:AZ83" si="34">$E83*G$4</f>
        <v>0</v>
      </c>
      <c r="H83" s="136">
        <f t="shared" si="34"/>
        <v>31.642492397913419</v>
      </c>
      <c r="I83" s="136">
        <f t="shared" si="34"/>
        <v>0</v>
      </c>
      <c r="J83" s="136">
        <f t="shared" si="34"/>
        <v>12.656996959165369</v>
      </c>
      <c r="K83" s="136">
        <f t="shared" si="34"/>
        <v>0</v>
      </c>
      <c r="L83" s="136">
        <f t="shared" si="34"/>
        <v>25.313993918330738</v>
      </c>
      <c r="M83" s="136">
        <f t="shared" si="34"/>
        <v>0</v>
      </c>
      <c r="N83" s="136">
        <f t="shared" si="34"/>
        <v>0</v>
      </c>
      <c r="O83" s="136">
        <f t="shared" si="34"/>
        <v>126.56996959165367</v>
      </c>
      <c r="P83" s="136">
        <f t="shared" si="34"/>
        <v>0</v>
      </c>
      <c r="Q83" s="136">
        <f t="shared" si="34"/>
        <v>126.56996959165367</v>
      </c>
      <c r="R83" s="136">
        <f t="shared" si="34"/>
        <v>0</v>
      </c>
      <c r="S83" s="136">
        <f t="shared" si="34"/>
        <v>0</v>
      </c>
      <c r="T83" s="136">
        <f t="shared" si="34"/>
        <v>12.656996959165369</v>
      </c>
      <c r="U83" s="136">
        <f t="shared" si="34"/>
        <v>0</v>
      </c>
      <c r="V83" s="136">
        <f t="shared" si="34"/>
        <v>12.656996959165369</v>
      </c>
      <c r="W83" s="136">
        <f t="shared" si="34"/>
        <v>0</v>
      </c>
      <c r="X83" s="136">
        <f t="shared" si="34"/>
        <v>6.3284984795826844</v>
      </c>
      <c r="Y83" s="136">
        <f t="shared" si="34"/>
        <v>0</v>
      </c>
      <c r="Z83" s="136">
        <f t="shared" si="34"/>
        <v>1.2656996959165367</v>
      </c>
      <c r="AA83" s="136">
        <f t="shared" si="34"/>
        <v>0</v>
      </c>
      <c r="AB83" s="136">
        <f t="shared" si="34"/>
        <v>63.284984795826837</v>
      </c>
      <c r="AC83" s="136">
        <f t="shared" si="34"/>
        <v>0</v>
      </c>
      <c r="AD83" s="136">
        <f t="shared" si="34"/>
        <v>126.56996959165367</v>
      </c>
      <c r="AE83" s="136">
        <f t="shared" si="34"/>
        <v>126.56996959165367</v>
      </c>
      <c r="AF83" s="136">
        <f t="shared" si="34"/>
        <v>12.656996959165369</v>
      </c>
      <c r="AG83" s="136">
        <f t="shared" si="34"/>
        <v>0</v>
      </c>
      <c r="AH83" s="136">
        <f t="shared" si="34"/>
        <v>0</v>
      </c>
      <c r="AI83" s="136">
        <f t="shared" si="34"/>
        <v>0</v>
      </c>
      <c r="AJ83" s="136">
        <f t="shared" si="34"/>
        <v>126.56996959165367</v>
      </c>
      <c r="AK83" s="136">
        <f t="shared" si="34"/>
        <v>0</v>
      </c>
      <c r="AL83" s="136">
        <f t="shared" si="34"/>
        <v>0</v>
      </c>
      <c r="AM83" s="136">
        <f t="shared" si="34"/>
        <v>0</v>
      </c>
      <c r="AN83" s="136">
        <f t="shared" si="34"/>
        <v>0</v>
      </c>
      <c r="AO83" s="136">
        <f t="shared" si="34"/>
        <v>0</v>
      </c>
      <c r="AP83" s="136">
        <f t="shared" si="34"/>
        <v>0</v>
      </c>
      <c r="AQ83" s="136">
        <f t="shared" si="34"/>
        <v>0</v>
      </c>
      <c r="AR83" s="136">
        <f t="shared" si="34"/>
        <v>126.56996959165367</v>
      </c>
      <c r="AS83" s="136">
        <f t="shared" si="34"/>
        <v>0</v>
      </c>
      <c r="AT83" s="136">
        <f t="shared" si="34"/>
        <v>0</v>
      </c>
      <c r="AU83" s="136">
        <f t="shared" si="34"/>
        <v>1.2656996959165367</v>
      </c>
      <c r="AV83" s="136">
        <f t="shared" si="34"/>
        <v>2.5313993918330735</v>
      </c>
      <c r="AW83" s="136">
        <f t="shared" si="34"/>
        <v>0</v>
      </c>
      <c r="AX83" s="136">
        <f t="shared" si="34"/>
        <v>126.56996959165367</v>
      </c>
      <c r="AY83" s="136">
        <f t="shared" si="34"/>
        <v>0</v>
      </c>
      <c r="AZ83" s="136">
        <f t="shared" si="34"/>
        <v>1.2656996959165367</v>
      </c>
      <c r="BA83" s="51">
        <f>SUMPRODUCT(F83:AZ83,'Ocenění položek'!$C$54:$AW$54)</f>
        <v>0</v>
      </c>
      <c r="BB83" s="51">
        <f>SUMPRODUCT(F83:AZ83,'Ocenění položek'!$C$55:$AW$55)</f>
        <v>194.1406135578539</v>
      </c>
      <c r="CA83" s="123"/>
    </row>
    <row r="84" spans="1:79" x14ac:dyDescent="0.25">
      <c r="A84" s="6" t="s">
        <v>306</v>
      </c>
      <c r="B84" s="3">
        <v>21</v>
      </c>
      <c r="C84" s="2">
        <v>5</v>
      </c>
      <c r="D84" s="2">
        <v>0</v>
      </c>
      <c r="E84" s="3">
        <f t="shared" si="28"/>
        <v>0</v>
      </c>
      <c r="F84" s="136">
        <f t="shared" ref="F84:F99" si="35">$E84*F$3</f>
        <v>0</v>
      </c>
      <c r="G84" s="136">
        <f t="shared" ref="G84:AZ92" si="36">$E84*G$3</f>
        <v>0</v>
      </c>
      <c r="H84" s="136">
        <f t="shared" si="36"/>
        <v>0</v>
      </c>
      <c r="I84" s="136">
        <f t="shared" si="36"/>
        <v>0</v>
      </c>
      <c r="J84" s="136">
        <f t="shared" si="36"/>
        <v>0</v>
      </c>
      <c r="K84" s="136">
        <f t="shared" si="36"/>
        <v>0</v>
      </c>
      <c r="L84" s="136">
        <f t="shared" si="36"/>
        <v>0</v>
      </c>
      <c r="M84" s="136">
        <f t="shared" si="36"/>
        <v>0</v>
      </c>
      <c r="N84" s="136">
        <f t="shared" si="36"/>
        <v>0</v>
      </c>
      <c r="O84" s="136">
        <f t="shared" si="36"/>
        <v>0</v>
      </c>
      <c r="P84" s="136">
        <f t="shared" si="36"/>
        <v>0</v>
      </c>
      <c r="Q84" s="136">
        <f t="shared" si="36"/>
        <v>0</v>
      </c>
      <c r="R84" s="136">
        <f t="shared" si="36"/>
        <v>0</v>
      </c>
      <c r="S84" s="136">
        <f t="shared" si="36"/>
        <v>0</v>
      </c>
      <c r="T84" s="136">
        <f t="shared" si="36"/>
        <v>0</v>
      </c>
      <c r="U84" s="136">
        <f t="shared" si="36"/>
        <v>0</v>
      </c>
      <c r="V84" s="136">
        <f t="shared" si="36"/>
        <v>0</v>
      </c>
      <c r="W84" s="136">
        <f t="shared" si="36"/>
        <v>0</v>
      </c>
      <c r="X84" s="136">
        <f t="shared" si="36"/>
        <v>0</v>
      </c>
      <c r="Y84" s="136">
        <f t="shared" si="36"/>
        <v>0</v>
      </c>
      <c r="Z84" s="136">
        <f t="shared" si="36"/>
        <v>0</v>
      </c>
      <c r="AA84" s="136">
        <f t="shared" si="36"/>
        <v>0</v>
      </c>
      <c r="AB84" s="136">
        <f t="shared" si="36"/>
        <v>0</v>
      </c>
      <c r="AC84" s="136">
        <f t="shared" si="36"/>
        <v>0</v>
      </c>
      <c r="AD84" s="136">
        <f t="shared" si="36"/>
        <v>0</v>
      </c>
      <c r="AE84" s="136">
        <f t="shared" si="36"/>
        <v>0</v>
      </c>
      <c r="AF84" s="136">
        <f t="shared" si="36"/>
        <v>0</v>
      </c>
      <c r="AG84" s="136">
        <f t="shared" si="36"/>
        <v>0</v>
      </c>
      <c r="AH84" s="136">
        <f t="shared" si="36"/>
        <v>0</v>
      </c>
      <c r="AI84" s="136">
        <f t="shared" si="36"/>
        <v>0</v>
      </c>
      <c r="AJ84" s="136">
        <f t="shared" si="36"/>
        <v>0</v>
      </c>
      <c r="AK84" s="136">
        <f t="shared" si="36"/>
        <v>0</v>
      </c>
      <c r="AL84" s="136">
        <f t="shared" si="36"/>
        <v>0</v>
      </c>
      <c r="AM84" s="136">
        <f t="shared" si="36"/>
        <v>0</v>
      </c>
      <c r="AN84" s="136">
        <f t="shared" si="36"/>
        <v>0</v>
      </c>
      <c r="AO84" s="136">
        <f t="shared" si="36"/>
        <v>0</v>
      </c>
      <c r="AP84" s="136">
        <f t="shared" si="36"/>
        <v>0</v>
      </c>
      <c r="AQ84" s="136">
        <f t="shared" si="36"/>
        <v>0</v>
      </c>
      <c r="AR84" s="136">
        <f t="shared" si="36"/>
        <v>0</v>
      </c>
      <c r="AS84" s="136">
        <f t="shared" si="36"/>
        <v>0</v>
      </c>
      <c r="AT84" s="136">
        <f t="shared" si="36"/>
        <v>0</v>
      </c>
      <c r="AU84" s="136">
        <f t="shared" si="36"/>
        <v>0</v>
      </c>
      <c r="AV84" s="136">
        <f t="shared" si="36"/>
        <v>0</v>
      </c>
      <c r="AW84" s="136">
        <f t="shared" si="36"/>
        <v>0</v>
      </c>
      <c r="AX84" s="136">
        <f t="shared" si="36"/>
        <v>0</v>
      </c>
      <c r="AY84" s="136">
        <f t="shared" si="36"/>
        <v>0</v>
      </c>
      <c r="AZ84" s="136">
        <f t="shared" si="36"/>
        <v>0</v>
      </c>
      <c r="BA84" s="51">
        <f>SUMPRODUCT(F84:AZ84,'Ocenění položek'!$C$54:$AW$54)</f>
        <v>0</v>
      </c>
      <c r="BB84" s="51">
        <f>SUMPRODUCT(F84:AZ84,'Ocenění položek'!$C$55:$AW$55)</f>
        <v>0</v>
      </c>
      <c r="CA84" s="123"/>
    </row>
    <row r="85" spans="1:79" x14ac:dyDescent="0.25">
      <c r="A85" s="6" t="s">
        <v>307</v>
      </c>
      <c r="B85" s="3">
        <v>10</v>
      </c>
      <c r="C85" s="2">
        <v>3</v>
      </c>
      <c r="D85" s="2">
        <v>0</v>
      </c>
      <c r="E85" s="3">
        <f t="shared" si="28"/>
        <v>0</v>
      </c>
      <c r="F85" s="136">
        <f t="shared" si="35"/>
        <v>0</v>
      </c>
      <c r="G85" s="136">
        <f t="shared" si="36"/>
        <v>0</v>
      </c>
      <c r="H85" s="136">
        <f t="shared" si="36"/>
        <v>0</v>
      </c>
      <c r="I85" s="136">
        <f t="shared" si="36"/>
        <v>0</v>
      </c>
      <c r="J85" s="136">
        <f t="shared" si="36"/>
        <v>0</v>
      </c>
      <c r="K85" s="136">
        <f t="shared" si="36"/>
        <v>0</v>
      </c>
      <c r="L85" s="136">
        <f t="shared" si="36"/>
        <v>0</v>
      </c>
      <c r="M85" s="136">
        <f t="shared" si="36"/>
        <v>0</v>
      </c>
      <c r="N85" s="136">
        <f t="shared" si="36"/>
        <v>0</v>
      </c>
      <c r="O85" s="136">
        <f t="shared" si="36"/>
        <v>0</v>
      </c>
      <c r="P85" s="136">
        <f t="shared" si="36"/>
        <v>0</v>
      </c>
      <c r="Q85" s="136">
        <f t="shared" si="36"/>
        <v>0</v>
      </c>
      <c r="R85" s="136">
        <f t="shared" si="36"/>
        <v>0</v>
      </c>
      <c r="S85" s="136">
        <f t="shared" si="36"/>
        <v>0</v>
      </c>
      <c r="T85" s="136">
        <f t="shared" si="36"/>
        <v>0</v>
      </c>
      <c r="U85" s="136">
        <f t="shared" si="36"/>
        <v>0</v>
      </c>
      <c r="V85" s="136">
        <f t="shared" si="36"/>
        <v>0</v>
      </c>
      <c r="W85" s="136">
        <f t="shared" si="36"/>
        <v>0</v>
      </c>
      <c r="X85" s="136">
        <f t="shared" si="36"/>
        <v>0</v>
      </c>
      <c r="Y85" s="136">
        <f t="shared" si="36"/>
        <v>0</v>
      </c>
      <c r="Z85" s="136">
        <f t="shared" si="36"/>
        <v>0</v>
      </c>
      <c r="AA85" s="136">
        <f t="shared" si="36"/>
        <v>0</v>
      </c>
      <c r="AB85" s="136">
        <f t="shared" si="36"/>
        <v>0</v>
      </c>
      <c r="AC85" s="136">
        <f t="shared" si="36"/>
        <v>0</v>
      </c>
      <c r="AD85" s="136">
        <f t="shared" si="36"/>
        <v>0</v>
      </c>
      <c r="AE85" s="136">
        <f t="shared" si="36"/>
        <v>0</v>
      </c>
      <c r="AF85" s="136">
        <f t="shared" si="36"/>
        <v>0</v>
      </c>
      <c r="AG85" s="136">
        <f t="shared" si="36"/>
        <v>0</v>
      </c>
      <c r="AH85" s="136">
        <f t="shared" si="36"/>
        <v>0</v>
      </c>
      <c r="AI85" s="136">
        <f t="shared" si="36"/>
        <v>0</v>
      </c>
      <c r="AJ85" s="136">
        <f t="shared" si="36"/>
        <v>0</v>
      </c>
      <c r="AK85" s="136">
        <f t="shared" si="36"/>
        <v>0</v>
      </c>
      <c r="AL85" s="136">
        <f t="shared" si="36"/>
        <v>0</v>
      </c>
      <c r="AM85" s="136">
        <f t="shared" si="36"/>
        <v>0</v>
      </c>
      <c r="AN85" s="136">
        <f t="shared" si="36"/>
        <v>0</v>
      </c>
      <c r="AO85" s="136">
        <f t="shared" si="36"/>
        <v>0</v>
      </c>
      <c r="AP85" s="136">
        <f t="shared" si="36"/>
        <v>0</v>
      </c>
      <c r="AQ85" s="136">
        <f t="shared" si="36"/>
        <v>0</v>
      </c>
      <c r="AR85" s="136">
        <f t="shared" si="36"/>
        <v>0</v>
      </c>
      <c r="AS85" s="136">
        <f t="shared" si="36"/>
        <v>0</v>
      </c>
      <c r="AT85" s="136">
        <f t="shared" si="36"/>
        <v>0</v>
      </c>
      <c r="AU85" s="136">
        <f t="shared" si="36"/>
        <v>0</v>
      </c>
      <c r="AV85" s="136">
        <f t="shared" si="36"/>
        <v>0</v>
      </c>
      <c r="AW85" s="136">
        <f t="shared" si="36"/>
        <v>0</v>
      </c>
      <c r="AX85" s="136">
        <f t="shared" si="36"/>
        <v>0</v>
      </c>
      <c r="AY85" s="136">
        <f t="shared" si="36"/>
        <v>0</v>
      </c>
      <c r="AZ85" s="136">
        <f t="shared" si="36"/>
        <v>0</v>
      </c>
      <c r="BA85" s="51">
        <f>SUMPRODUCT(F85:AZ85,'Ocenění položek'!$C$54:$AW$54)</f>
        <v>0</v>
      </c>
      <c r="BB85" s="51">
        <f>SUMPRODUCT(F85:AZ85,'Ocenění položek'!$C$55:$AW$55)</f>
        <v>0</v>
      </c>
      <c r="CA85" s="123"/>
    </row>
    <row r="86" spans="1:79" ht="30" x14ac:dyDescent="0.25">
      <c r="A86" s="6" t="s">
        <v>308</v>
      </c>
      <c r="B86" s="3">
        <v>23</v>
      </c>
      <c r="C86" s="2">
        <v>5</v>
      </c>
      <c r="D86" s="2">
        <v>0</v>
      </c>
      <c r="E86" s="3">
        <f>(B86+(3*B86^0.5*2.8))*D86</f>
        <v>0</v>
      </c>
      <c r="F86" s="136">
        <f>$E86*F$5</f>
        <v>0</v>
      </c>
      <c r="G86" s="136">
        <f t="shared" ref="G86:AZ86" si="37">$E86*G$5</f>
        <v>0</v>
      </c>
      <c r="H86" s="136">
        <f t="shared" si="37"/>
        <v>0</v>
      </c>
      <c r="I86" s="136">
        <f t="shared" si="37"/>
        <v>0</v>
      </c>
      <c r="J86" s="136">
        <f t="shared" si="37"/>
        <v>0</v>
      </c>
      <c r="K86" s="136">
        <f t="shared" si="37"/>
        <v>0</v>
      </c>
      <c r="L86" s="136">
        <f t="shared" si="37"/>
        <v>0</v>
      </c>
      <c r="M86" s="136">
        <f t="shared" si="37"/>
        <v>0</v>
      </c>
      <c r="N86" s="136">
        <f t="shared" si="37"/>
        <v>0</v>
      </c>
      <c r="O86" s="136">
        <f t="shared" si="37"/>
        <v>0</v>
      </c>
      <c r="P86" s="136">
        <f t="shared" si="37"/>
        <v>0</v>
      </c>
      <c r="Q86" s="136">
        <f t="shared" si="37"/>
        <v>0</v>
      </c>
      <c r="R86" s="136">
        <f t="shared" si="37"/>
        <v>0</v>
      </c>
      <c r="S86" s="136">
        <f t="shared" si="37"/>
        <v>0</v>
      </c>
      <c r="T86" s="136">
        <f t="shared" si="37"/>
        <v>0</v>
      </c>
      <c r="U86" s="136">
        <f t="shared" si="37"/>
        <v>0</v>
      </c>
      <c r="V86" s="136">
        <f t="shared" si="37"/>
        <v>0</v>
      </c>
      <c r="W86" s="136">
        <f t="shared" si="37"/>
        <v>0</v>
      </c>
      <c r="X86" s="136">
        <f t="shared" si="37"/>
        <v>0</v>
      </c>
      <c r="Y86" s="136">
        <f t="shared" si="37"/>
        <v>0</v>
      </c>
      <c r="Z86" s="136">
        <f t="shared" si="37"/>
        <v>0</v>
      </c>
      <c r="AA86" s="136">
        <f t="shared" si="37"/>
        <v>0</v>
      </c>
      <c r="AB86" s="136">
        <f t="shared" si="37"/>
        <v>0</v>
      </c>
      <c r="AC86" s="136">
        <f t="shared" si="37"/>
        <v>0</v>
      </c>
      <c r="AD86" s="136">
        <f t="shared" si="37"/>
        <v>0</v>
      </c>
      <c r="AE86" s="136">
        <f t="shared" si="37"/>
        <v>0</v>
      </c>
      <c r="AF86" s="136">
        <f t="shared" si="37"/>
        <v>0</v>
      </c>
      <c r="AG86" s="136">
        <f t="shared" si="37"/>
        <v>0</v>
      </c>
      <c r="AH86" s="136">
        <f t="shared" si="37"/>
        <v>0</v>
      </c>
      <c r="AI86" s="136">
        <f t="shared" si="37"/>
        <v>0</v>
      </c>
      <c r="AJ86" s="136">
        <f t="shared" si="37"/>
        <v>0</v>
      </c>
      <c r="AK86" s="136">
        <f t="shared" si="37"/>
        <v>0</v>
      </c>
      <c r="AL86" s="136">
        <f t="shared" si="37"/>
        <v>0</v>
      </c>
      <c r="AM86" s="136">
        <f t="shared" si="37"/>
        <v>0</v>
      </c>
      <c r="AN86" s="136">
        <f t="shared" si="37"/>
        <v>0</v>
      </c>
      <c r="AO86" s="136">
        <f t="shared" si="37"/>
        <v>0</v>
      </c>
      <c r="AP86" s="136">
        <f t="shared" si="37"/>
        <v>0</v>
      </c>
      <c r="AQ86" s="136">
        <f t="shared" si="37"/>
        <v>0</v>
      </c>
      <c r="AR86" s="136">
        <f t="shared" si="37"/>
        <v>0</v>
      </c>
      <c r="AS86" s="136">
        <f t="shared" si="37"/>
        <v>0</v>
      </c>
      <c r="AT86" s="136">
        <f t="shared" si="37"/>
        <v>0</v>
      </c>
      <c r="AU86" s="136">
        <f t="shared" si="37"/>
        <v>0</v>
      </c>
      <c r="AV86" s="136">
        <f t="shared" si="37"/>
        <v>0</v>
      </c>
      <c r="AW86" s="136">
        <f t="shared" si="37"/>
        <v>0</v>
      </c>
      <c r="AX86" s="136">
        <f t="shared" si="37"/>
        <v>0</v>
      </c>
      <c r="AY86" s="136">
        <f t="shared" si="37"/>
        <v>0</v>
      </c>
      <c r="AZ86" s="136">
        <f t="shared" si="37"/>
        <v>0</v>
      </c>
      <c r="BA86" s="51">
        <f>SUMPRODUCT(F86:AZ86,'Ocenění položek'!$C$54:$AW$54)</f>
        <v>0</v>
      </c>
      <c r="BB86" s="51">
        <f>SUMPRODUCT(F86:AZ86,'Ocenění položek'!$C$55:$AW$55)</f>
        <v>0</v>
      </c>
      <c r="CA86" s="123"/>
    </row>
    <row r="87" spans="1:79" x14ac:dyDescent="0.25">
      <c r="A87" s="6" t="s">
        <v>309</v>
      </c>
      <c r="B87" s="3">
        <v>14</v>
      </c>
      <c r="C87" s="2">
        <v>1</v>
      </c>
      <c r="D87" s="2">
        <v>0</v>
      </c>
      <c r="E87" s="3">
        <f t="shared" si="28"/>
        <v>0</v>
      </c>
      <c r="F87" s="136">
        <f t="shared" si="35"/>
        <v>0</v>
      </c>
      <c r="G87" s="136">
        <f t="shared" si="36"/>
        <v>0</v>
      </c>
      <c r="H87" s="136">
        <f t="shared" si="36"/>
        <v>0</v>
      </c>
      <c r="I87" s="136">
        <f t="shared" si="36"/>
        <v>0</v>
      </c>
      <c r="J87" s="136">
        <f t="shared" si="36"/>
        <v>0</v>
      </c>
      <c r="K87" s="136">
        <f t="shared" si="36"/>
        <v>0</v>
      </c>
      <c r="L87" s="136">
        <f t="shared" si="36"/>
        <v>0</v>
      </c>
      <c r="M87" s="136">
        <f t="shared" si="36"/>
        <v>0</v>
      </c>
      <c r="N87" s="136">
        <f t="shared" si="36"/>
        <v>0</v>
      </c>
      <c r="O87" s="136">
        <f t="shared" si="36"/>
        <v>0</v>
      </c>
      <c r="P87" s="136">
        <f t="shared" si="36"/>
        <v>0</v>
      </c>
      <c r="Q87" s="136">
        <f t="shared" si="36"/>
        <v>0</v>
      </c>
      <c r="R87" s="136">
        <f t="shared" si="36"/>
        <v>0</v>
      </c>
      <c r="S87" s="136">
        <f t="shared" si="36"/>
        <v>0</v>
      </c>
      <c r="T87" s="136">
        <f t="shared" si="36"/>
        <v>0</v>
      </c>
      <c r="U87" s="136">
        <f t="shared" si="36"/>
        <v>0</v>
      </c>
      <c r="V87" s="136">
        <f t="shared" si="36"/>
        <v>0</v>
      </c>
      <c r="W87" s="136">
        <f t="shared" si="36"/>
        <v>0</v>
      </c>
      <c r="X87" s="136">
        <f t="shared" si="36"/>
        <v>0</v>
      </c>
      <c r="Y87" s="136">
        <f t="shared" si="36"/>
        <v>0</v>
      </c>
      <c r="Z87" s="136">
        <f t="shared" si="36"/>
        <v>0</v>
      </c>
      <c r="AA87" s="136">
        <f t="shared" si="36"/>
        <v>0</v>
      </c>
      <c r="AB87" s="136">
        <f t="shared" si="36"/>
        <v>0</v>
      </c>
      <c r="AC87" s="136">
        <f t="shared" si="36"/>
        <v>0</v>
      </c>
      <c r="AD87" s="136">
        <f t="shared" si="36"/>
        <v>0</v>
      </c>
      <c r="AE87" s="136">
        <f t="shared" si="36"/>
        <v>0</v>
      </c>
      <c r="AF87" s="136">
        <f t="shared" si="36"/>
        <v>0</v>
      </c>
      <c r="AG87" s="136">
        <f t="shared" si="36"/>
        <v>0</v>
      </c>
      <c r="AH87" s="136">
        <f t="shared" si="36"/>
        <v>0</v>
      </c>
      <c r="AI87" s="136">
        <f t="shared" si="36"/>
        <v>0</v>
      </c>
      <c r="AJ87" s="136">
        <f t="shared" si="36"/>
        <v>0</v>
      </c>
      <c r="AK87" s="136">
        <f t="shared" si="36"/>
        <v>0</v>
      </c>
      <c r="AL87" s="136">
        <f t="shared" si="36"/>
        <v>0</v>
      </c>
      <c r="AM87" s="136">
        <f t="shared" si="36"/>
        <v>0</v>
      </c>
      <c r="AN87" s="136">
        <f t="shared" si="36"/>
        <v>0</v>
      </c>
      <c r="AO87" s="136">
        <f t="shared" si="36"/>
        <v>0</v>
      </c>
      <c r="AP87" s="136">
        <f t="shared" si="36"/>
        <v>0</v>
      </c>
      <c r="AQ87" s="136">
        <f t="shared" si="36"/>
        <v>0</v>
      </c>
      <c r="AR87" s="136">
        <f t="shared" si="36"/>
        <v>0</v>
      </c>
      <c r="AS87" s="136">
        <f t="shared" si="36"/>
        <v>0</v>
      </c>
      <c r="AT87" s="136">
        <f t="shared" si="36"/>
        <v>0</v>
      </c>
      <c r="AU87" s="136">
        <f t="shared" si="36"/>
        <v>0</v>
      </c>
      <c r="AV87" s="136">
        <f t="shared" si="36"/>
        <v>0</v>
      </c>
      <c r="AW87" s="136">
        <f t="shared" si="36"/>
        <v>0</v>
      </c>
      <c r="AX87" s="136">
        <f t="shared" si="36"/>
        <v>0</v>
      </c>
      <c r="AY87" s="136">
        <f t="shared" si="36"/>
        <v>0</v>
      </c>
      <c r="AZ87" s="136">
        <f t="shared" si="36"/>
        <v>0</v>
      </c>
      <c r="BA87" s="51">
        <f>SUMPRODUCT(F87:AZ87,'Ocenění položek'!$C$54:$AW$54)</f>
        <v>0</v>
      </c>
      <c r="BB87" s="51">
        <f>SUMPRODUCT(F87:AZ87,'Ocenění položek'!$C$55:$AW$55)</f>
        <v>0</v>
      </c>
      <c r="CA87" s="123"/>
    </row>
    <row r="88" spans="1:79" x14ac:dyDescent="0.25">
      <c r="A88" s="6" t="s">
        <v>310</v>
      </c>
      <c r="B88" s="3">
        <v>8</v>
      </c>
      <c r="C88" s="2">
        <v>1</v>
      </c>
      <c r="D88" s="2">
        <v>0</v>
      </c>
      <c r="E88" s="3">
        <f>(B88+(3*B88^0.5*2.8))*D88</f>
        <v>0</v>
      </c>
      <c r="F88" s="136">
        <f>$E88*F$4</f>
        <v>0</v>
      </c>
      <c r="G88" s="136">
        <f t="shared" ref="G88:AZ88" si="38">$E88*G$4</f>
        <v>0</v>
      </c>
      <c r="H88" s="136">
        <f t="shared" si="38"/>
        <v>0</v>
      </c>
      <c r="I88" s="136">
        <f t="shared" si="38"/>
        <v>0</v>
      </c>
      <c r="J88" s="136">
        <f t="shared" si="38"/>
        <v>0</v>
      </c>
      <c r="K88" s="136">
        <f t="shared" si="38"/>
        <v>0</v>
      </c>
      <c r="L88" s="136">
        <f t="shared" si="38"/>
        <v>0</v>
      </c>
      <c r="M88" s="136">
        <f t="shared" si="38"/>
        <v>0</v>
      </c>
      <c r="N88" s="136">
        <f t="shared" si="38"/>
        <v>0</v>
      </c>
      <c r="O88" s="136">
        <f t="shared" si="38"/>
        <v>0</v>
      </c>
      <c r="P88" s="136">
        <f t="shared" si="38"/>
        <v>0</v>
      </c>
      <c r="Q88" s="136">
        <f t="shared" si="38"/>
        <v>0</v>
      </c>
      <c r="R88" s="136">
        <f t="shared" si="38"/>
        <v>0</v>
      </c>
      <c r="S88" s="136">
        <f t="shared" si="38"/>
        <v>0</v>
      </c>
      <c r="T88" s="136">
        <f t="shared" si="38"/>
        <v>0</v>
      </c>
      <c r="U88" s="136">
        <f t="shared" si="38"/>
        <v>0</v>
      </c>
      <c r="V88" s="136">
        <f t="shared" si="38"/>
        <v>0</v>
      </c>
      <c r="W88" s="136">
        <f t="shared" si="38"/>
        <v>0</v>
      </c>
      <c r="X88" s="136">
        <f t="shared" si="38"/>
        <v>0</v>
      </c>
      <c r="Y88" s="136">
        <f t="shared" si="38"/>
        <v>0</v>
      </c>
      <c r="Z88" s="136">
        <f t="shared" si="38"/>
        <v>0</v>
      </c>
      <c r="AA88" s="136">
        <f t="shared" si="38"/>
        <v>0</v>
      </c>
      <c r="AB88" s="136">
        <f t="shared" si="38"/>
        <v>0</v>
      </c>
      <c r="AC88" s="136">
        <f t="shared" si="38"/>
        <v>0</v>
      </c>
      <c r="AD88" s="136">
        <f t="shared" si="38"/>
        <v>0</v>
      </c>
      <c r="AE88" s="136">
        <f t="shared" si="38"/>
        <v>0</v>
      </c>
      <c r="AF88" s="136">
        <f t="shared" si="38"/>
        <v>0</v>
      </c>
      <c r="AG88" s="136">
        <f t="shared" si="38"/>
        <v>0</v>
      </c>
      <c r="AH88" s="136">
        <f t="shared" si="38"/>
        <v>0</v>
      </c>
      <c r="AI88" s="136">
        <f t="shared" si="38"/>
        <v>0</v>
      </c>
      <c r="AJ88" s="136">
        <f t="shared" si="38"/>
        <v>0</v>
      </c>
      <c r="AK88" s="136">
        <f t="shared" si="38"/>
        <v>0</v>
      </c>
      <c r="AL88" s="136">
        <f t="shared" si="38"/>
        <v>0</v>
      </c>
      <c r="AM88" s="136">
        <f t="shared" si="38"/>
        <v>0</v>
      </c>
      <c r="AN88" s="136">
        <f t="shared" si="38"/>
        <v>0</v>
      </c>
      <c r="AO88" s="136">
        <f t="shared" si="38"/>
        <v>0</v>
      </c>
      <c r="AP88" s="136">
        <f t="shared" si="38"/>
        <v>0</v>
      </c>
      <c r="AQ88" s="136">
        <f t="shared" si="38"/>
        <v>0</v>
      </c>
      <c r="AR88" s="136">
        <f t="shared" si="38"/>
        <v>0</v>
      </c>
      <c r="AS88" s="136">
        <f t="shared" si="38"/>
        <v>0</v>
      </c>
      <c r="AT88" s="136">
        <f t="shared" si="38"/>
        <v>0</v>
      </c>
      <c r="AU88" s="136">
        <f t="shared" si="38"/>
        <v>0</v>
      </c>
      <c r="AV88" s="136">
        <f t="shared" si="38"/>
        <v>0</v>
      </c>
      <c r="AW88" s="136">
        <f t="shared" si="38"/>
        <v>0</v>
      </c>
      <c r="AX88" s="136">
        <f t="shared" si="38"/>
        <v>0</v>
      </c>
      <c r="AY88" s="136">
        <f t="shared" si="38"/>
        <v>0</v>
      </c>
      <c r="AZ88" s="136">
        <f t="shared" si="38"/>
        <v>0</v>
      </c>
      <c r="BA88" s="51">
        <f>SUMPRODUCT(F88:AZ88,'Ocenění položek'!$C$54:$AW$54)</f>
        <v>0</v>
      </c>
      <c r="BB88" s="51">
        <f>SUMPRODUCT(F88:AZ88,'Ocenění položek'!$C$55:$AW$55)</f>
        <v>0</v>
      </c>
      <c r="CA88" s="123"/>
    </row>
    <row r="89" spans="1:79" x14ac:dyDescent="0.25">
      <c r="A89" s="6" t="s">
        <v>311</v>
      </c>
      <c r="B89" s="3">
        <v>21</v>
      </c>
      <c r="C89" s="2">
        <v>2</v>
      </c>
      <c r="D89" s="2">
        <v>0</v>
      </c>
      <c r="E89" s="3">
        <f t="shared" si="28"/>
        <v>0</v>
      </c>
      <c r="F89" s="136">
        <f t="shared" si="35"/>
        <v>0</v>
      </c>
      <c r="G89" s="136">
        <f t="shared" si="36"/>
        <v>0</v>
      </c>
      <c r="H89" s="136">
        <f t="shared" si="36"/>
        <v>0</v>
      </c>
      <c r="I89" s="136">
        <f t="shared" si="36"/>
        <v>0</v>
      </c>
      <c r="J89" s="136">
        <f t="shared" si="36"/>
        <v>0</v>
      </c>
      <c r="K89" s="136">
        <f t="shared" si="36"/>
        <v>0</v>
      </c>
      <c r="L89" s="136">
        <f t="shared" si="36"/>
        <v>0</v>
      </c>
      <c r="M89" s="136">
        <f t="shared" si="36"/>
        <v>0</v>
      </c>
      <c r="N89" s="136">
        <f t="shared" si="36"/>
        <v>0</v>
      </c>
      <c r="O89" s="136">
        <f t="shared" si="36"/>
        <v>0</v>
      </c>
      <c r="P89" s="136">
        <f t="shared" si="36"/>
        <v>0</v>
      </c>
      <c r="Q89" s="136">
        <f t="shared" si="36"/>
        <v>0</v>
      </c>
      <c r="R89" s="136">
        <f t="shared" si="36"/>
        <v>0</v>
      </c>
      <c r="S89" s="136">
        <f t="shared" si="36"/>
        <v>0</v>
      </c>
      <c r="T89" s="136">
        <f t="shared" si="36"/>
        <v>0</v>
      </c>
      <c r="U89" s="136">
        <f t="shared" si="36"/>
        <v>0</v>
      </c>
      <c r="V89" s="136">
        <f t="shared" si="36"/>
        <v>0</v>
      </c>
      <c r="W89" s="136">
        <f t="shared" si="36"/>
        <v>0</v>
      </c>
      <c r="X89" s="136">
        <f t="shared" si="36"/>
        <v>0</v>
      </c>
      <c r="Y89" s="136">
        <f t="shared" si="36"/>
        <v>0</v>
      </c>
      <c r="Z89" s="136">
        <f t="shared" si="36"/>
        <v>0</v>
      </c>
      <c r="AA89" s="136">
        <f t="shared" si="36"/>
        <v>0</v>
      </c>
      <c r="AB89" s="136">
        <f t="shared" si="36"/>
        <v>0</v>
      </c>
      <c r="AC89" s="136">
        <f t="shared" si="36"/>
        <v>0</v>
      </c>
      <c r="AD89" s="136">
        <f t="shared" si="36"/>
        <v>0</v>
      </c>
      <c r="AE89" s="136">
        <f t="shared" si="36"/>
        <v>0</v>
      </c>
      <c r="AF89" s="136">
        <f t="shared" si="36"/>
        <v>0</v>
      </c>
      <c r="AG89" s="136">
        <f t="shared" si="36"/>
        <v>0</v>
      </c>
      <c r="AH89" s="136">
        <f t="shared" si="36"/>
        <v>0</v>
      </c>
      <c r="AI89" s="136">
        <f t="shared" si="36"/>
        <v>0</v>
      </c>
      <c r="AJ89" s="136">
        <f t="shared" si="36"/>
        <v>0</v>
      </c>
      <c r="AK89" s="136">
        <f t="shared" si="36"/>
        <v>0</v>
      </c>
      <c r="AL89" s="136">
        <f t="shared" si="36"/>
        <v>0</v>
      </c>
      <c r="AM89" s="136">
        <f t="shared" si="36"/>
        <v>0</v>
      </c>
      <c r="AN89" s="136">
        <f t="shared" si="36"/>
        <v>0</v>
      </c>
      <c r="AO89" s="136">
        <f t="shared" si="36"/>
        <v>0</v>
      </c>
      <c r="AP89" s="136">
        <f t="shared" si="36"/>
        <v>0</v>
      </c>
      <c r="AQ89" s="136">
        <f t="shared" si="36"/>
        <v>0</v>
      </c>
      <c r="AR89" s="136">
        <f t="shared" si="36"/>
        <v>0</v>
      </c>
      <c r="AS89" s="136">
        <f t="shared" si="36"/>
        <v>0</v>
      </c>
      <c r="AT89" s="136">
        <f t="shared" si="36"/>
        <v>0</v>
      </c>
      <c r="AU89" s="136">
        <f t="shared" si="36"/>
        <v>0</v>
      </c>
      <c r="AV89" s="136">
        <f t="shared" si="36"/>
        <v>0</v>
      </c>
      <c r="AW89" s="136">
        <f t="shared" si="36"/>
        <v>0</v>
      </c>
      <c r="AX89" s="136">
        <f t="shared" si="36"/>
        <v>0</v>
      </c>
      <c r="AY89" s="136">
        <f t="shared" si="36"/>
        <v>0</v>
      </c>
      <c r="AZ89" s="136">
        <f t="shared" si="36"/>
        <v>0</v>
      </c>
      <c r="BA89" s="51">
        <f>SUMPRODUCT(F89:AZ89,'Ocenění položek'!$C$54:$AW$54)</f>
        <v>0</v>
      </c>
      <c r="BB89" s="51">
        <f>SUMPRODUCT(F89:AZ89,'Ocenění položek'!$C$55:$AW$55)</f>
        <v>0</v>
      </c>
      <c r="CA89" s="123"/>
    </row>
    <row r="90" spans="1:79" x14ac:dyDescent="0.25">
      <c r="A90" s="6" t="s">
        <v>312</v>
      </c>
      <c r="B90" s="3">
        <v>16</v>
      </c>
      <c r="C90" s="2">
        <v>2</v>
      </c>
      <c r="D90" s="2">
        <v>0</v>
      </c>
      <c r="E90" s="3">
        <f>(B90+(3*B90^0.5*2.8))*D90</f>
        <v>0</v>
      </c>
      <c r="F90" s="121">
        <f>$E90*F$5</f>
        <v>0</v>
      </c>
      <c r="G90" s="121">
        <f t="shared" ref="G90:AZ90" si="39">$E90*G$5</f>
        <v>0</v>
      </c>
      <c r="H90" s="121">
        <f t="shared" si="39"/>
        <v>0</v>
      </c>
      <c r="I90" s="121">
        <f t="shared" si="39"/>
        <v>0</v>
      </c>
      <c r="J90" s="121">
        <f t="shared" si="39"/>
        <v>0</v>
      </c>
      <c r="K90" s="121">
        <f t="shared" si="39"/>
        <v>0</v>
      </c>
      <c r="L90" s="121">
        <f t="shared" si="39"/>
        <v>0</v>
      </c>
      <c r="M90" s="121">
        <f t="shared" si="39"/>
        <v>0</v>
      </c>
      <c r="N90" s="121">
        <f t="shared" si="39"/>
        <v>0</v>
      </c>
      <c r="O90" s="121">
        <f t="shared" si="39"/>
        <v>0</v>
      </c>
      <c r="P90" s="121">
        <f t="shared" si="39"/>
        <v>0</v>
      </c>
      <c r="Q90" s="121">
        <f t="shared" si="39"/>
        <v>0</v>
      </c>
      <c r="R90" s="121">
        <f t="shared" si="39"/>
        <v>0</v>
      </c>
      <c r="S90" s="121">
        <f t="shared" si="39"/>
        <v>0</v>
      </c>
      <c r="T90" s="121">
        <f t="shared" si="39"/>
        <v>0</v>
      </c>
      <c r="U90" s="121">
        <f t="shared" si="39"/>
        <v>0</v>
      </c>
      <c r="V90" s="121">
        <f t="shared" si="39"/>
        <v>0</v>
      </c>
      <c r="W90" s="121">
        <f t="shared" si="39"/>
        <v>0</v>
      </c>
      <c r="X90" s="121">
        <f t="shared" si="39"/>
        <v>0</v>
      </c>
      <c r="Y90" s="121">
        <f t="shared" si="39"/>
        <v>0</v>
      </c>
      <c r="Z90" s="121">
        <f t="shared" si="39"/>
        <v>0</v>
      </c>
      <c r="AA90" s="121">
        <f t="shared" si="39"/>
        <v>0</v>
      </c>
      <c r="AB90" s="121">
        <f t="shared" si="39"/>
        <v>0</v>
      </c>
      <c r="AC90" s="121">
        <f t="shared" si="39"/>
        <v>0</v>
      </c>
      <c r="AD90" s="121">
        <f t="shared" si="39"/>
        <v>0</v>
      </c>
      <c r="AE90" s="121">
        <f t="shared" si="39"/>
        <v>0</v>
      </c>
      <c r="AF90" s="121">
        <f t="shared" si="39"/>
        <v>0</v>
      </c>
      <c r="AG90" s="121">
        <f t="shared" si="39"/>
        <v>0</v>
      </c>
      <c r="AH90" s="121">
        <f t="shared" si="39"/>
        <v>0</v>
      </c>
      <c r="AI90" s="121">
        <f t="shared" si="39"/>
        <v>0</v>
      </c>
      <c r="AJ90" s="121">
        <f t="shared" si="39"/>
        <v>0</v>
      </c>
      <c r="AK90" s="121">
        <f t="shared" si="39"/>
        <v>0</v>
      </c>
      <c r="AL90" s="121">
        <f t="shared" si="39"/>
        <v>0</v>
      </c>
      <c r="AM90" s="121">
        <f t="shared" si="39"/>
        <v>0</v>
      </c>
      <c r="AN90" s="121">
        <f t="shared" si="39"/>
        <v>0</v>
      </c>
      <c r="AO90" s="121">
        <f t="shared" si="39"/>
        <v>0</v>
      </c>
      <c r="AP90" s="121">
        <f t="shared" si="39"/>
        <v>0</v>
      </c>
      <c r="AQ90" s="121">
        <f t="shared" si="39"/>
        <v>0</v>
      </c>
      <c r="AR90" s="121">
        <f t="shared" si="39"/>
        <v>0</v>
      </c>
      <c r="AS90" s="121">
        <f t="shared" si="39"/>
        <v>0</v>
      </c>
      <c r="AT90" s="121">
        <f t="shared" si="39"/>
        <v>0</v>
      </c>
      <c r="AU90" s="121">
        <f t="shared" si="39"/>
        <v>0</v>
      </c>
      <c r="AV90" s="121">
        <f t="shared" si="39"/>
        <v>0</v>
      </c>
      <c r="AW90" s="121">
        <f t="shared" si="39"/>
        <v>0</v>
      </c>
      <c r="AX90" s="121">
        <f t="shared" si="39"/>
        <v>0</v>
      </c>
      <c r="AY90" s="121">
        <f t="shared" si="39"/>
        <v>0</v>
      </c>
      <c r="AZ90" s="121">
        <f t="shared" si="39"/>
        <v>0</v>
      </c>
      <c r="BA90" s="51">
        <f>SUMPRODUCT(F90:AZ90,'Ocenění položek'!$C$54:$AW$54)</f>
        <v>0</v>
      </c>
      <c r="BB90" s="51">
        <f>SUMPRODUCT(F90:AZ90,'Ocenění položek'!$C$55:$AW$55)</f>
        <v>0</v>
      </c>
      <c r="CA90" s="123"/>
    </row>
    <row r="91" spans="1:79" x14ac:dyDescent="0.25">
      <c r="A91" s="6" t="s">
        <v>313</v>
      </c>
      <c r="B91" s="3">
        <v>21</v>
      </c>
      <c r="C91" s="2">
        <v>20</v>
      </c>
      <c r="D91" s="2">
        <v>2</v>
      </c>
      <c r="E91" s="3">
        <f>(B91+(3.5*B91^0.5*2.8))*D91</f>
        <v>131.81848362113445</v>
      </c>
      <c r="F91" s="121">
        <f t="shared" si="35"/>
        <v>32.954620905283612</v>
      </c>
      <c r="G91" s="121">
        <f t="shared" si="36"/>
        <v>0</v>
      </c>
      <c r="H91" s="121">
        <f t="shared" si="36"/>
        <v>13.181848362113445</v>
      </c>
      <c r="I91" s="121">
        <f t="shared" si="36"/>
        <v>0</v>
      </c>
      <c r="J91" s="121">
        <f t="shared" si="36"/>
        <v>13.181848362113445</v>
      </c>
      <c r="K91" s="121">
        <f t="shared" si="36"/>
        <v>0</v>
      </c>
      <c r="L91" s="121">
        <f t="shared" si="36"/>
        <v>26.363696724226891</v>
      </c>
      <c r="M91" s="121">
        <f t="shared" si="36"/>
        <v>0</v>
      </c>
      <c r="N91" s="121">
        <f t="shared" si="36"/>
        <v>0</v>
      </c>
      <c r="O91" s="121">
        <f t="shared" si="36"/>
        <v>32.954620905283612</v>
      </c>
      <c r="P91" s="121">
        <f t="shared" si="36"/>
        <v>0</v>
      </c>
      <c r="Q91" s="121">
        <f t="shared" si="36"/>
        <v>0</v>
      </c>
      <c r="R91" s="121">
        <f t="shared" si="36"/>
        <v>0</v>
      </c>
      <c r="S91" s="121">
        <f t="shared" si="36"/>
        <v>0</v>
      </c>
      <c r="T91" s="121">
        <f t="shared" si="36"/>
        <v>13.181848362113445</v>
      </c>
      <c r="U91" s="121">
        <f t="shared" si="36"/>
        <v>0</v>
      </c>
      <c r="V91" s="121">
        <f t="shared" si="36"/>
        <v>13.181848362113445</v>
      </c>
      <c r="W91" s="121">
        <f t="shared" si="36"/>
        <v>0</v>
      </c>
      <c r="X91" s="121">
        <f t="shared" si="36"/>
        <v>6.5909241810567227</v>
      </c>
      <c r="Y91" s="121">
        <f t="shared" si="36"/>
        <v>0</v>
      </c>
      <c r="Z91" s="121">
        <f t="shared" si="36"/>
        <v>1.3181848362113444</v>
      </c>
      <c r="AA91" s="121">
        <f t="shared" si="36"/>
        <v>0</v>
      </c>
      <c r="AB91" s="121">
        <f t="shared" si="36"/>
        <v>0</v>
      </c>
      <c r="AC91" s="121">
        <f t="shared" si="36"/>
        <v>0</v>
      </c>
      <c r="AD91" s="121">
        <f t="shared" si="36"/>
        <v>0</v>
      </c>
      <c r="AE91" s="121">
        <f t="shared" si="36"/>
        <v>131.81848362113445</v>
      </c>
      <c r="AF91" s="121">
        <f t="shared" si="36"/>
        <v>13.181848362113445</v>
      </c>
      <c r="AG91" s="121">
        <f t="shared" si="36"/>
        <v>0</v>
      </c>
      <c r="AH91" s="121">
        <f t="shared" si="36"/>
        <v>13.181848362113445</v>
      </c>
      <c r="AI91" s="121">
        <f t="shared" si="36"/>
        <v>0</v>
      </c>
      <c r="AJ91" s="121">
        <f t="shared" si="36"/>
        <v>0</v>
      </c>
      <c r="AK91" s="121">
        <f t="shared" si="36"/>
        <v>0</v>
      </c>
      <c r="AL91" s="121">
        <f t="shared" si="36"/>
        <v>0</v>
      </c>
      <c r="AM91" s="121">
        <f t="shared" si="36"/>
        <v>0</v>
      </c>
      <c r="AN91" s="121">
        <f t="shared" si="36"/>
        <v>131.81848362113445</v>
      </c>
      <c r="AO91" s="121">
        <f t="shared" si="36"/>
        <v>0</v>
      </c>
      <c r="AP91" s="121">
        <f t="shared" si="36"/>
        <v>1.3181848362113444</v>
      </c>
      <c r="AQ91" s="121">
        <f t="shared" si="36"/>
        <v>0</v>
      </c>
      <c r="AR91" s="121">
        <f t="shared" si="36"/>
        <v>0</v>
      </c>
      <c r="AS91" s="121">
        <f t="shared" si="36"/>
        <v>0</v>
      </c>
      <c r="AT91" s="121">
        <f t="shared" si="36"/>
        <v>0</v>
      </c>
      <c r="AU91" s="121">
        <f t="shared" si="36"/>
        <v>1.3181848362113444</v>
      </c>
      <c r="AV91" s="121">
        <f t="shared" si="36"/>
        <v>2.6363696724226888</v>
      </c>
      <c r="AW91" s="121">
        <f t="shared" si="36"/>
        <v>0</v>
      </c>
      <c r="AX91" s="121">
        <f t="shared" si="36"/>
        <v>131.81848362113445</v>
      </c>
      <c r="AY91" s="121">
        <f t="shared" si="36"/>
        <v>0</v>
      </c>
      <c r="AZ91" s="121">
        <f t="shared" si="36"/>
        <v>1.3181848362113444</v>
      </c>
      <c r="BA91" s="51">
        <f>SUMPRODUCT(F91:AZ91,'Ocenění položek'!$C$54:$AW$54)</f>
        <v>0</v>
      </c>
      <c r="BB91" s="51">
        <f>SUMPRODUCT(F91:AZ91,'Ocenění položek'!$C$55:$AW$55)</f>
        <v>96.939312854982276</v>
      </c>
      <c r="CA91" s="123"/>
    </row>
    <row r="92" spans="1:79" x14ac:dyDescent="0.25">
      <c r="A92" s="6" t="s">
        <v>314</v>
      </c>
      <c r="B92" s="3">
        <v>44</v>
      </c>
      <c r="C92" s="2">
        <v>20</v>
      </c>
      <c r="D92" s="2">
        <v>2</v>
      </c>
      <c r="E92" s="3">
        <f>(B92+(3.5*B92^0.5*2.8))*D92</f>
        <v>218.01169178193169</v>
      </c>
      <c r="F92" s="121">
        <f t="shared" si="35"/>
        <v>54.502922945482922</v>
      </c>
      <c r="G92" s="121">
        <f t="shared" si="36"/>
        <v>0</v>
      </c>
      <c r="H92" s="121">
        <f t="shared" si="36"/>
        <v>21.80116917819317</v>
      </c>
      <c r="I92" s="121">
        <f t="shared" si="36"/>
        <v>0</v>
      </c>
      <c r="J92" s="121">
        <f t="shared" si="36"/>
        <v>21.80116917819317</v>
      </c>
      <c r="K92" s="121">
        <f t="shared" si="36"/>
        <v>0</v>
      </c>
      <c r="L92" s="121">
        <f t="shared" si="36"/>
        <v>43.60233835638634</v>
      </c>
      <c r="M92" s="121">
        <f t="shared" si="36"/>
        <v>0</v>
      </c>
      <c r="N92" s="121">
        <f t="shared" si="36"/>
        <v>0</v>
      </c>
      <c r="O92" s="121">
        <f t="shared" si="36"/>
        <v>54.502922945482922</v>
      </c>
      <c r="P92" s="121">
        <f t="shared" si="36"/>
        <v>0</v>
      </c>
      <c r="Q92" s="121">
        <f t="shared" si="36"/>
        <v>0</v>
      </c>
      <c r="R92" s="121">
        <f t="shared" si="36"/>
        <v>0</v>
      </c>
      <c r="S92" s="121">
        <f t="shared" si="36"/>
        <v>0</v>
      </c>
      <c r="T92" s="121">
        <f t="shared" si="36"/>
        <v>21.80116917819317</v>
      </c>
      <c r="U92" s="121">
        <f t="shared" si="36"/>
        <v>0</v>
      </c>
      <c r="V92" s="121">
        <f t="shared" si="36"/>
        <v>21.80116917819317</v>
      </c>
      <c r="W92" s="121">
        <f t="shared" si="36"/>
        <v>0</v>
      </c>
      <c r="X92" s="121">
        <f t="shared" si="36"/>
        <v>10.900584589096585</v>
      </c>
      <c r="Y92" s="121">
        <f t="shared" si="36"/>
        <v>0</v>
      </c>
      <c r="Z92" s="121">
        <f t="shared" si="36"/>
        <v>2.1801169178193169</v>
      </c>
      <c r="AA92" s="121">
        <f t="shared" si="36"/>
        <v>0</v>
      </c>
      <c r="AB92" s="121">
        <f t="shared" si="36"/>
        <v>0</v>
      </c>
      <c r="AC92" s="121">
        <f t="shared" si="36"/>
        <v>0</v>
      </c>
      <c r="AD92" s="121">
        <f t="shared" si="36"/>
        <v>0</v>
      </c>
      <c r="AE92" s="121">
        <f t="shared" si="36"/>
        <v>218.01169178193169</v>
      </c>
      <c r="AF92" s="121">
        <f t="shared" ref="G92:AZ98" si="40">$E92*AF$3</f>
        <v>21.80116917819317</v>
      </c>
      <c r="AG92" s="121">
        <f t="shared" si="40"/>
        <v>0</v>
      </c>
      <c r="AH92" s="121">
        <f t="shared" si="40"/>
        <v>21.80116917819317</v>
      </c>
      <c r="AI92" s="121">
        <f t="shared" si="40"/>
        <v>0</v>
      </c>
      <c r="AJ92" s="121">
        <f t="shared" si="40"/>
        <v>0</v>
      </c>
      <c r="AK92" s="121">
        <f t="shared" si="40"/>
        <v>0</v>
      </c>
      <c r="AL92" s="121">
        <f t="shared" si="40"/>
        <v>0</v>
      </c>
      <c r="AM92" s="121">
        <f t="shared" si="40"/>
        <v>0</v>
      </c>
      <c r="AN92" s="121">
        <f t="shared" si="40"/>
        <v>218.01169178193169</v>
      </c>
      <c r="AO92" s="121">
        <f t="shared" si="40"/>
        <v>0</v>
      </c>
      <c r="AP92" s="121">
        <f t="shared" si="40"/>
        <v>2.1801169178193169</v>
      </c>
      <c r="AQ92" s="121">
        <f t="shared" si="40"/>
        <v>0</v>
      </c>
      <c r="AR92" s="121">
        <f t="shared" si="40"/>
        <v>0</v>
      </c>
      <c r="AS92" s="121">
        <f t="shared" si="40"/>
        <v>0</v>
      </c>
      <c r="AT92" s="121">
        <f t="shared" si="40"/>
        <v>0</v>
      </c>
      <c r="AU92" s="121">
        <f t="shared" si="40"/>
        <v>2.1801169178193169</v>
      </c>
      <c r="AV92" s="121">
        <f t="shared" si="40"/>
        <v>4.3602338356386339</v>
      </c>
      <c r="AW92" s="121">
        <f t="shared" si="40"/>
        <v>0</v>
      </c>
      <c r="AX92" s="121">
        <f t="shared" si="40"/>
        <v>218.01169178193169</v>
      </c>
      <c r="AY92" s="121">
        <f t="shared" si="40"/>
        <v>0</v>
      </c>
      <c r="AZ92" s="121">
        <f t="shared" si="40"/>
        <v>2.1801169178193169</v>
      </c>
      <c r="BA92" s="51">
        <f>SUMPRODUCT(F92:AZ92,'Ocenění položek'!$C$54:$AW$54)</f>
        <v>0</v>
      </c>
      <c r="BB92" s="51">
        <f>SUMPRODUCT(F92:AZ92,'Ocenění položek'!$C$55:$AW$55)</f>
        <v>160.32579813643258</v>
      </c>
      <c r="CA92" s="123"/>
    </row>
    <row r="93" spans="1:79" x14ac:dyDescent="0.25">
      <c r="A93" s="7"/>
      <c r="B93" s="3"/>
      <c r="C93" s="2"/>
      <c r="D93" s="2"/>
      <c r="E93" s="3">
        <f t="shared" si="28"/>
        <v>0</v>
      </c>
      <c r="F93" s="121">
        <f t="shared" si="35"/>
        <v>0</v>
      </c>
      <c r="G93" s="121">
        <f t="shared" si="40"/>
        <v>0</v>
      </c>
      <c r="H93" s="121">
        <f t="shared" si="40"/>
        <v>0</v>
      </c>
      <c r="I93" s="121">
        <f t="shared" si="40"/>
        <v>0</v>
      </c>
      <c r="J93" s="121">
        <f t="shared" si="40"/>
        <v>0</v>
      </c>
      <c r="K93" s="121">
        <f t="shared" si="40"/>
        <v>0</v>
      </c>
      <c r="L93" s="121">
        <f t="shared" si="40"/>
        <v>0</v>
      </c>
      <c r="M93" s="121">
        <f t="shared" si="40"/>
        <v>0</v>
      </c>
      <c r="N93" s="121">
        <f t="shared" si="40"/>
        <v>0</v>
      </c>
      <c r="O93" s="121">
        <f t="shared" si="40"/>
        <v>0</v>
      </c>
      <c r="P93" s="121">
        <f t="shared" si="40"/>
        <v>0</v>
      </c>
      <c r="Q93" s="121">
        <f t="shared" si="40"/>
        <v>0</v>
      </c>
      <c r="R93" s="121">
        <f t="shared" si="40"/>
        <v>0</v>
      </c>
      <c r="S93" s="121">
        <f t="shared" si="40"/>
        <v>0</v>
      </c>
      <c r="T93" s="121">
        <f t="shared" si="40"/>
        <v>0</v>
      </c>
      <c r="U93" s="121">
        <f t="shared" si="40"/>
        <v>0</v>
      </c>
      <c r="V93" s="121">
        <f t="shared" si="40"/>
        <v>0</v>
      </c>
      <c r="W93" s="121">
        <f t="shared" si="40"/>
        <v>0</v>
      </c>
      <c r="X93" s="121">
        <f t="shared" si="40"/>
        <v>0</v>
      </c>
      <c r="Y93" s="121">
        <f t="shared" si="40"/>
        <v>0</v>
      </c>
      <c r="Z93" s="121">
        <f t="shared" si="40"/>
        <v>0</v>
      </c>
      <c r="AA93" s="121">
        <f t="shared" si="40"/>
        <v>0</v>
      </c>
      <c r="AB93" s="121">
        <f t="shared" si="40"/>
        <v>0</v>
      </c>
      <c r="AC93" s="121">
        <f t="shared" si="40"/>
        <v>0</v>
      </c>
      <c r="AD93" s="121">
        <f t="shared" si="40"/>
        <v>0</v>
      </c>
      <c r="AE93" s="121">
        <f t="shared" si="40"/>
        <v>0</v>
      </c>
      <c r="AF93" s="121">
        <f t="shared" si="40"/>
        <v>0</v>
      </c>
      <c r="AG93" s="121">
        <f t="shared" si="40"/>
        <v>0</v>
      </c>
      <c r="AH93" s="121">
        <f t="shared" si="40"/>
        <v>0</v>
      </c>
      <c r="AI93" s="121">
        <f t="shared" si="40"/>
        <v>0</v>
      </c>
      <c r="AJ93" s="121">
        <f t="shared" si="40"/>
        <v>0</v>
      </c>
      <c r="AK93" s="121">
        <f t="shared" si="40"/>
        <v>0</v>
      </c>
      <c r="AL93" s="121">
        <f t="shared" si="40"/>
        <v>0</v>
      </c>
      <c r="AM93" s="121">
        <f t="shared" si="40"/>
        <v>0</v>
      </c>
      <c r="AN93" s="121">
        <f t="shared" si="40"/>
        <v>0</v>
      </c>
      <c r="AO93" s="121">
        <f t="shared" si="40"/>
        <v>0</v>
      </c>
      <c r="AP93" s="121">
        <f t="shared" si="40"/>
        <v>0</v>
      </c>
      <c r="AQ93" s="121">
        <f t="shared" si="40"/>
        <v>0</v>
      </c>
      <c r="AR93" s="121">
        <f t="shared" si="40"/>
        <v>0</v>
      </c>
      <c r="AS93" s="121">
        <f t="shared" si="40"/>
        <v>0</v>
      </c>
      <c r="AT93" s="121">
        <f t="shared" si="40"/>
        <v>0</v>
      </c>
      <c r="AU93" s="121">
        <f t="shared" si="40"/>
        <v>0</v>
      </c>
      <c r="AV93" s="121">
        <f t="shared" si="40"/>
        <v>0</v>
      </c>
      <c r="AW93" s="121">
        <f t="shared" si="40"/>
        <v>0</v>
      </c>
      <c r="AX93" s="121">
        <f t="shared" si="40"/>
        <v>0</v>
      </c>
      <c r="AY93" s="121">
        <f t="shared" si="40"/>
        <v>0</v>
      </c>
      <c r="AZ93" s="121">
        <f t="shared" si="40"/>
        <v>0</v>
      </c>
      <c r="BA93" s="51">
        <f>SUMPRODUCT(F93:AZ93,'Ocenění položek'!$C$54:$AW$54)</f>
        <v>0</v>
      </c>
      <c r="BB93" s="51">
        <f>SUMPRODUCT(F93:AZ93,'Ocenění položek'!$C$55:$AW$55)</f>
        <v>0</v>
      </c>
      <c r="CA93" s="123"/>
    </row>
    <row r="94" spans="1:79" x14ac:dyDescent="0.25">
      <c r="A94" s="7"/>
      <c r="B94" s="3"/>
      <c r="C94" s="2"/>
      <c r="D94" s="2"/>
      <c r="E94" s="3">
        <f t="shared" si="28"/>
        <v>0</v>
      </c>
      <c r="F94" s="124">
        <f t="shared" si="35"/>
        <v>0</v>
      </c>
      <c r="G94" s="124">
        <f t="shared" si="40"/>
        <v>0</v>
      </c>
      <c r="H94" s="124">
        <f t="shared" si="40"/>
        <v>0</v>
      </c>
      <c r="I94" s="124">
        <f t="shared" si="40"/>
        <v>0</v>
      </c>
      <c r="J94" s="124">
        <f t="shared" si="40"/>
        <v>0</v>
      </c>
      <c r="K94" s="124">
        <f t="shared" si="40"/>
        <v>0</v>
      </c>
      <c r="L94" s="124">
        <f t="shared" si="40"/>
        <v>0</v>
      </c>
      <c r="M94" s="124">
        <f t="shared" si="40"/>
        <v>0</v>
      </c>
      <c r="N94" s="124">
        <f t="shared" si="40"/>
        <v>0</v>
      </c>
      <c r="O94" s="124">
        <f t="shared" si="40"/>
        <v>0</v>
      </c>
      <c r="P94" s="124">
        <f t="shared" si="40"/>
        <v>0</v>
      </c>
      <c r="Q94" s="124">
        <f t="shared" si="40"/>
        <v>0</v>
      </c>
      <c r="R94" s="124">
        <f t="shared" si="40"/>
        <v>0</v>
      </c>
      <c r="S94" s="124">
        <f t="shared" si="40"/>
        <v>0</v>
      </c>
      <c r="T94" s="124">
        <f t="shared" si="40"/>
        <v>0</v>
      </c>
      <c r="U94" s="124">
        <f t="shared" si="40"/>
        <v>0</v>
      </c>
      <c r="V94" s="124">
        <f t="shared" si="40"/>
        <v>0</v>
      </c>
      <c r="W94" s="124">
        <f t="shared" si="40"/>
        <v>0</v>
      </c>
      <c r="X94" s="124">
        <f t="shared" si="40"/>
        <v>0</v>
      </c>
      <c r="Y94" s="124">
        <f t="shared" si="40"/>
        <v>0</v>
      </c>
      <c r="Z94" s="124">
        <f t="shared" si="40"/>
        <v>0</v>
      </c>
      <c r="AA94" s="124">
        <f t="shared" si="40"/>
        <v>0</v>
      </c>
      <c r="AB94" s="124">
        <f t="shared" si="40"/>
        <v>0</v>
      </c>
      <c r="AC94" s="124">
        <f t="shared" si="40"/>
        <v>0</v>
      </c>
      <c r="AD94" s="124">
        <f t="shared" si="40"/>
        <v>0</v>
      </c>
      <c r="AE94" s="124">
        <f t="shared" si="40"/>
        <v>0</v>
      </c>
      <c r="AF94" s="124">
        <f t="shared" si="40"/>
        <v>0</v>
      </c>
      <c r="AG94" s="124">
        <f t="shared" si="40"/>
        <v>0</v>
      </c>
      <c r="AH94" s="124">
        <f t="shared" si="40"/>
        <v>0</v>
      </c>
      <c r="AI94" s="124">
        <f t="shared" si="40"/>
        <v>0</v>
      </c>
      <c r="AJ94" s="124">
        <f t="shared" si="40"/>
        <v>0</v>
      </c>
      <c r="AK94" s="124">
        <f t="shared" si="40"/>
        <v>0</v>
      </c>
      <c r="AL94" s="124">
        <f t="shared" si="40"/>
        <v>0</v>
      </c>
      <c r="AM94" s="124">
        <f t="shared" si="40"/>
        <v>0</v>
      </c>
      <c r="AN94" s="124">
        <f t="shared" si="40"/>
        <v>0</v>
      </c>
      <c r="AO94" s="124">
        <f t="shared" si="40"/>
        <v>0</v>
      </c>
      <c r="AP94" s="124">
        <f t="shared" si="40"/>
        <v>0</v>
      </c>
      <c r="AQ94" s="124">
        <f t="shared" si="40"/>
        <v>0</v>
      </c>
      <c r="AR94" s="124">
        <f t="shared" si="40"/>
        <v>0</v>
      </c>
      <c r="AS94" s="124">
        <f t="shared" si="40"/>
        <v>0</v>
      </c>
      <c r="AT94" s="124">
        <f t="shared" si="40"/>
        <v>0</v>
      </c>
      <c r="AU94" s="124">
        <f t="shared" si="40"/>
        <v>0</v>
      </c>
      <c r="AV94" s="124">
        <f t="shared" si="40"/>
        <v>0</v>
      </c>
      <c r="AW94" s="124">
        <f t="shared" si="40"/>
        <v>0</v>
      </c>
      <c r="AX94" s="124">
        <f t="shared" si="40"/>
        <v>0</v>
      </c>
      <c r="AY94" s="124">
        <f t="shared" si="40"/>
        <v>0</v>
      </c>
      <c r="AZ94" s="124">
        <f t="shared" si="40"/>
        <v>0</v>
      </c>
      <c r="BA94" s="51">
        <f>SUMPRODUCT(F94:AZ94,'Ocenění položek'!$C$54:$AW$54)</f>
        <v>0</v>
      </c>
      <c r="BB94" s="51">
        <f>SUMPRODUCT(F94:AZ94,'Ocenění položek'!$C$55:$AW$55)</f>
        <v>0</v>
      </c>
      <c r="CA94" s="123"/>
    </row>
    <row r="95" spans="1:79" x14ac:dyDescent="0.25">
      <c r="A95" s="7"/>
      <c r="B95" s="3"/>
      <c r="C95" s="2"/>
      <c r="D95" s="2"/>
      <c r="E95" s="3">
        <f t="shared" si="28"/>
        <v>0</v>
      </c>
      <c r="F95" s="126">
        <f t="shared" si="35"/>
        <v>0</v>
      </c>
      <c r="G95" s="126">
        <f t="shared" si="40"/>
        <v>0</v>
      </c>
      <c r="H95" s="126">
        <f t="shared" si="40"/>
        <v>0</v>
      </c>
      <c r="I95" s="126">
        <f t="shared" si="40"/>
        <v>0</v>
      </c>
      <c r="J95" s="126">
        <f t="shared" si="40"/>
        <v>0</v>
      </c>
      <c r="K95" s="126">
        <f t="shared" si="40"/>
        <v>0</v>
      </c>
      <c r="L95" s="126">
        <f t="shared" si="40"/>
        <v>0</v>
      </c>
      <c r="M95" s="126">
        <f t="shared" si="40"/>
        <v>0</v>
      </c>
      <c r="N95" s="126">
        <f t="shared" si="40"/>
        <v>0</v>
      </c>
      <c r="O95" s="126">
        <f t="shared" si="40"/>
        <v>0</v>
      </c>
      <c r="P95" s="126">
        <f t="shared" si="40"/>
        <v>0</v>
      </c>
      <c r="Q95" s="126">
        <f t="shared" si="40"/>
        <v>0</v>
      </c>
      <c r="R95" s="126">
        <f t="shared" si="40"/>
        <v>0</v>
      </c>
      <c r="S95" s="126">
        <f t="shared" si="40"/>
        <v>0</v>
      </c>
      <c r="T95" s="126">
        <f t="shared" si="40"/>
        <v>0</v>
      </c>
      <c r="U95" s="126">
        <f t="shared" si="40"/>
        <v>0</v>
      </c>
      <c r="V95" s="126">
        <f t="shared" si="40"/>
        <v>0</v>
      </c>
      <c r="W95" s="126">
        <f t="shared" si="40"/>
        <v>0</v>
      </c>
      <c r="X95" s="126">
        <f t="shared" si="40"/>
        <v>0</v>
      </c>
      <c r="Y95" s="126">
        <f t="shared" si="40"/>
        <v>0</v>
      </c>
      <c r="Z95" s="126">
        <f t="shared" si="40"/>
        <v>0</v>
      </c>
      <c r="AA95" s="126">
        <f t="shared" si="40"/>
        <v>0</v>
      </c>
      <c r="AB95" s="126">
        <f t="shared" si="40"/>
        <v>0</v>
      </c>
      <c r="AC95" s="126">
        <f t="shared" si="40"/>
        <v>0</v>
      </c>
      <c r="AD95" s="126">
        <f t="shared" si="40"/>
        <v>0</v>
      </c>
      <c r="AE95" s="126">
        <f t="shared" si="40"/>
        <v>0</v>
      </c>
      <c r="AF95" s="126">
        <f t="shared" si="40"/>
        <v>0</v>
      </c>
      <c r="AG95" s="126">
        <f t="shared" si="40"/>
        <v>0</v>
      </c>
      <c r="AH95" s="126">
        <f t="shared" si="40"/>
        <v>0</v>
      </c>
      <c r="AI95" s="126">
        <f t="shared" si="40"/>
        <v>0</v>
      </c>
      <c r="AJ95" s="126">
        <f t="shared" si="40"/>
        <v>0</v>
      </c>
      <c r="AK95" s="126">
        <f t="shared" si="40"/>
        <v>0</v>
      </c>
      <c r="AL95" s="126">
        <f t="shared" si="40"/>
        <v>0</v>
      </c>
      <c r="AM95" s="126">
        <f t="shared" si="40"/>
        <v>0</v>
      </c>
      <c r="AN95" s="126">
        <f t="shared" si="40"/>
        <v>0</v>
      </c>
      <c r="AO95" s="126">
        <f t="shared" si="40"/>
        <v>0</v>
      </c>
      <c r="AP95" s="126">
        <f t="shared" si="40"/>
        <v>0</v>
      </c>
      <c r="AQ95" s="126">
        <f t="shared" si="40"/>
        <v>0</v>
      </c>
      <c r="AR95" s="126">
        <f t="shared" si="40"/>
        <v>0</v>
      </c>
      <c r="AS95" s="126">
        <f t="shared" si="40"/>
        <v>0</v>
      </c>
      <c r="AT95" s="126">
        <f t="shared" si="40"/>
        <v>0</v>
      </c>
      <c r="AU95" s="126">
        <f t="shared" si="40"/>
        <v>0</v>
      </c>
      <c r="AV95" s="126">
        <f t="shared" si="40"/>
        <v>0</v>
      </c>
      <c r="AW95" s="126">
        <f t="shared" si="40"/>
        <v>0</v>
      </c>
      <c r="AX95" s="126">
        <f t="shared" si="40"/>
        <v>0</v>
      </c>
      <c r="AY95" s="126">
        <f t="shared" si="40"/>
        <v>0</v>
      </c>
      <c r="AZ95" s="126">
        <f t="shared" si="40"/>
        <v>0</v>
      </c>
      <c r="BA95" s="51">
        <f>SUMPRODUCT(F95:AZ95,'Ocenění položek'!$C$54:$AW$54)</f>
        <v>0</v>
      </c>
      <c r="BB95" s="51">
        <f>SUMPRODUCT(F95:AZ95,'Ocenění položek'!$C$55:$AW$55)</f>
        <v>0</v>
      </c>
      <c r="CA95" s="123"/>
    </row>
    <row r="96" spans="1:79" x14ac:dyDescent="0.25">
      <c r="A96" s="7"/>
      <c r="B96" s="3"/>
      <c r="C96" s="2"/>
      <c r="D96" s="2"/>
      <c r="E96" s="3">
        <f t="shared" si="28"/>
        <v>0</v>
      </c>
      <c r="F96" s="126">
        <f t="shared" si="35"/>
        <v>0</v>
      </c>
      <c r="G96" s="126">
        <f t="shared" si="40"/>
        <v>0</v>
      </c>
      <c r="H96" s="126">
        <f t="shared" si="40"/>
        <v>0</v>
      </c>
      <c r="I96" s="126">
        <f t="shared" si="40"/>
        <v>0</v>
      </c>
      <c r="J96" s="126">
        <f t="shared" si="40"/>
        <v>0</v>
      </c>
      <c r="K96" s="126">
        <f t="shared" si="40"/>
        <v>0</v>
      </c>
      <c r="L96" s="126">
        <f t="shared" si="40"/>
        <v>0</v>
      </c>
      <c r="M96" s="126">
        <f t="shared" si="40"/>
        <v>0</v>
      </c>
      <c r="N96" s="126">
        <f t="shared" si="40"/>
        <v>0</v>
      </c>
      <c r="O96" s="126">
        <f t="shared" si="40"/>
        <v>0</v>
      </c>
      <c r="P96" s="126">
        <f t="shared" si="40"/>
        <v>0</v>
      </c>
      <c r="Q96" s="126">
        <f t="shared" si="40"/>
        <v>0</v>
      </c>
      <c r="R96" s="126">
        <f t="shared" si="40"/>
        <v>0</v>
      </c>
      <c r="S96" s="126">
        <f t="shared" si="40"/>
        <v>0</v>
      </c>
      <c r="T96" s="126">
        <f t="shared" si="40"/>
        <v>0</v>
      </c>
      <c r="U96" s="126">
        <f t="shared" si="40"/>
        <v>0</v>
      </c>
      <c r="V96" s="126">
        <f t="shared" si="40"/>
        <v>0</v>
      </c>
      <c r="W96" s="126">
        <f t="shared" si="40"/>
        <v>0</v>
      </c>
      <c r="X96" s="126">
        <f t="shared" si="40"/>
        <v>0</v>
      </c>
      <c r="Y96" s="126">
        <f t="shared" si="40"/>
        <v>0</v>
      </c>
      <c r="Z96" s="126">
        <f t="shared" si="40"/>
        <v>0</v>
      </c>
      <c r="AA96" s="126">
        <f t="shared" si="40"/>
        <v>0</v>
      </c>
      <c r="AB96" s="126">
        <f t="shared" si="40"/>
        <v>0</v>
      </c>
      <c r="AC96" s="126">
        <f t="shared" si="40"/>
        <v>0</v>
      </c>
      <c r="AD96" s="126">
        <f t="shared" si="40"/>
        <v>0</v>
      </c>
      <c r="AE96" s="126">
        <f t="shared" si="40"/>
        <v>0</v>
      </c>
      <c r="AF96" s="126">
        <f t="shared" si="40"/>
        <v>0</v>
      </c>
      <c r="AG96" s="126">
        <f t="shared" si="40"/>
        <v>0</v>
      </c>
      <c r="AH96" s="126">
        <f t="shared" si="40"/>
        <v>0</v>
      </c>
      <c r="AI96" s="126">
        <f t="shared" si="40"/>
        <v>0</v>
      </c>
      <c r="AJ96" s="126">
        <f t="shared" si="40"/>
        <v>0</v>
      </c>
      <c r="AK96" s="126">
        <f t="shared" si="40"/>
        <v>0</v>
      </c>
      <c r="AL96" s="126">
        <f t="shared" si="40"/>
        <v>0</v>
      </c>
      <c r="AM96" s="126">
        <f t="shared" si="40"/>
        <v>0</v>
      </c>
      <c r="AN96" s="126">
        <f t="shared" si="40"/>
        <v>0</v>
      </c>
      <c r="AO96" s="126">
        <f t="shared" si="40"/>
        <v>0</v>
      </c>
      <c r="AP96" s="126">
        <f t="shared" si="40"/>
        <v>0</v>
      </c>
      <c r="AQ96" s="126">
        <f t="shared" si="40"/>
        <v>0</v>
      </c>
      <c r="AR96" s="126">
        <f t="shared" si="40"/>
        <v>0</v>
      </c>
      <c r="AS96" s="126">
        <f t="shared" si="40"/>
        <v>0</v>
      </c>
      <c r="AT96" s="126">
        <f t="shared" si="40"/>
        <v>0</v>
      </c>
      <c r="AU96" s="126">
        <f t="shared" si="40"/>
        <v>0</v>
      </c>
      <c r="AV96" s="126">
        <f t="shared" si="40"/>
        <v>0</v>
      </c>
      <c r="AW96" s="126">
        <f t="shared" si="40"/>
        <v>0</v>
      </c>
      <c r="AX96" s="126">
        <f t="shared" si="40"/>
        <v>0</v>
      </c>
      <c r="AY96" s="126">
        <f t="shared" si="40"/>
        <v>0</v>
      </c>
      <c r="AZ96" s="126">
        <f t="shared" si="40"/>
        <v>0</v>
      </c>
      <c r="BA96" s="51">
        <f>SUMPRODUCT(F96:AZ96,'Ocenění položek'!$C$54:$AW$54)</f>
        <v>0</v>
      </c>
      <c r="BB96" s="51">
        <f>SUMPRODUCT(F96:AZ96,'Ocenění položek'!$C$55:$AW$55)</f>
        <v>0</v>
      </c>
      <c r="CA96" s="123"/>
    </row>
    <row r="97" spans="1:79" x14ac:dyDescent="0.25">
      <c r="A97" s="6"/>
      <c r="B97" s="3"/>
      <c r="C97" s="2"/>
      <c r="D97" s="2"/>
      <c r="E97" s="3">
        <f t="shared" si="28"/>
        <v>0</v>
      </c>
      <c r="F97" s="121">
        <f t="shared" si="35"/>
        <v>0</v>
      </c>
      <c r="G97" s="121">
        <f t="shared" si="40"/>
        <v>0</v>
      </c>
      <c r="H97" s="121">
        <f t="shared" si="40"/>
        <v>0</v>
      </c>
      <c r="I97" s="121">
        <f t="shared" si="40"/>
        <v>0</v>
      </c>
      <c r="J97" s="121">
        <f t="shared" si="40"/>
        <v>0</v>
      </c>
      <c r="K97" s="121">
        <f t="shared" si="40"/>
        <v>0</v>
      </c>
      <c r="L97" s="121">
        <f t="shared" si="40"/>
        <v>0</v>
      </c>
      <c r="M97" s="121">
        <f t="shared" si="40"/>
        <v>0</v>
      </c>
      <c r="N97" s="121">
        <f t="shared" si="40"/>
        <v>0</v>
      </c>
      <c r="O97" s="121">
        <f t="shared" si="40"/>
        <v>0</v>
      </c>
      <c r="P97" s="121">
        <f t="shared" si="40"/>
        <v>0</v>
      </c>
      <c r="Q97" s="121">
        <f t="shared" si="40"/>
        <v>0</v>
      </c>
      <c r="R97" s="121">
        <f t="shared" si="40"/>
        <v>0</v>
      </c>
      <c r="S97" s="121">
        <f t="shared" si="40"/>
        <v>0</v>
      </c>
      <c r="T97" s="121">
        <f t="shared" si="40"/>
        <v>0</v>
      </c>
      <c r="U97" s="121">
        <f t="shared" si="40"/>
        <v>0</v>
      </c>
      <c r="V97" s="121">
        <f t="shared" si="40"/>
        <v>0</v>
      </c>
      <c r="W97" s="121">
        <f t="shared" si="40"/>
        <v>0</v>
      </c>
      <c r="X97" s="121">
        <f t="shared" si="40"/>
        <v>0</v>
      </c>
      <c r="Y97" s="121">
        <f t="shared" si="40"/>
        <v>0</v>
      </c>
      <c r="Z97" s="121">
        <f t="shared" si="40"/>
        <v>0</v>
      </c>
      <c r="AA97" s="121">
        <f t="shared" si="40"/>
        <v>0</v>
      </c>
      <c r="AB97" s="121">
        <f t="shared" si="40"/>
        <v>0</v>
      </c>
      <c r="AC97" s="121">
        <f t="shared" si="40"/>
        <v>0</v>
      </c>
      <c r="AD97" s="121">
        <f t="shared" si="40"/>
        <v>0</v>
      </c>
      <c r="AE97" s="121">
        <f t="shared" si="40"/>
        <v>0</v>
      </c>
      <c r="AF97" s="121">
        <f t="shared" si="40"/>
        <v>0</v>
      </c>
      <c r="AG97" s="121">
        <f t="shared" si="40"/>
        <v>0</v>
      </c>
      <c r="AH97" s="121">
        <f t="shared" si="40"/>
        <v>0</v>
      </c>
      <c r="AI97" s="121">
        <f t="shared" si="40"/>
        <v>0</v>
      </c>
      <c r="AJ97" s="121">
        <f t="shared" si="40"/>
        <v>0</v>
      </c>
      <c r="AK97" s="121">
        <f t="shared" si="40"/>
        <v>0</v>
      </c>
      <c r="AL97" s="121">
        <f t="shared" si="40"/>
        <v>0</v>
      </c>
      <c r="AM97" s="121">
        <f t="shared" si="40"/>
        <v>0</v>
      </c>
      <c r="AN97" s="121">
        <f t="shared" si="40"/>
        <v>0</v>
      </c>
      <c r="AO97" s="121">
        <f t="shared" si="40"/>
        <v>0</v>
      </c>
      <c r="AP97" s="121">
        <f t="shared" si="40"/>
        <v>0</v>
      </c>
      <c r="AQ97" s="121">
        <f t="shared" si="40"/>
        <v>0</v>
      </c>
      <c r="AR97" s="121">
        <f t="shared" si="40"/>
        <v>0</v>
      </c>
      <c r="AS97" s="121">
        <f t="shared" si="40"/>
        <v>0</v>
      </c>
      <c r="AT97" s="121">
        <f t="shared" si="40"/>
        <v>0</v>
      </c>
      <c r="AU97" s="121">
        <f t="shared" si="40"/>
        <v>0</v>
      </c>
      <c r="AV97" s="121">
        <f t="shared" si="40"/>
        <v>0</v>
      </c>
      <c r="AW97" s="121">
        <f t="shared" si="40"/>
        <v>0</v>
      </c>
      <c r="AX97" s="121">
        <f t="shared" si="40"/>
        <v>0</v>
      </c>
      <c r="AY97" s="121">
        <f t="shared" si="40"/>
        <v>0</v>
      </c>
      <c r="AZ97" s="121">
        <f t="shared" si="40"/>
        <v>0</v>
      </c>
      <c r="BA97" s="51">
        <f>SUMPRODUCT(F97:AZ97,'Ocenění položek'!$C$54:$AW$54)</f>
        <v>0</v>
      </c>
      <c r="BB97" s="51">
        <f>SUMPRODUCT(F97:AZ97,'Ocenění položek'!$C$55:$AW$55)</f>
        <v>0</v>
      </c>
      <c r="CA97" s="123"/>
    </row>
    <row r="98" spans="1:79" x14ac:dyDescent="0.25">
      <c r="A98" s="6"/>
      <c r="B98" s="3"/>
      <c r="C98" s="2"/>
      <c r="D98" s="2"/>
      <c r="E98" s="3">
        <f t="shared" si="28"/>
        <v>0</v>
      </c>
      <c r="F98" s="121">
        <f t="shared" si="35"/>
        <v>0</v>
      </c>
      <c r="G98" s="121">
        <f t="shared" si="40"/>
        <v>0</v>
      </c>
      <c r="H98" s="121">
        <f t="shared" si="40"/>
        <v>0</v>
      </c>
      <c r="I98" s="121">
        <f t="shared" si="40"/>
        <v>0</v>
      </c>
      <c r="J98" s="121">
        <f t="shared" si="40"/>
        <v>0</v>
      </c>
      <c r="K98" s="121">
        <f t="shared" ref="G98:AZ99" si="41">$E98*K$3</f>
        <v>0</v>
      </c>
      <c r="L98" s="121">
        <f t="shared" si="41"/>
        <v>0</v>
      </c>
      <c r="M98" s="121">
        <f t="shared" si="41"/>
        <v>0</v>
      </c>
      <c r="N98" s="121">
        <f t="shared" si="41"/>
        <v>0</v>
      </c>
      <c r="O98" s="121">
        <f t="shared" si="41"/>
        <v>0</v>
      </c>
      <c r="P98" s="121">
        <f t="shared" si="41"/>
        <v>0</v>
      </c>
      <c r="Q98" s="121">
        <f t="shared" si="41"/>
        <v>0</v>
      </c>
      <c r="R98" s="121">
        <f t="shared" si="41"/>
        <v>0</v>
      </c>
      <c r="S98" s="121">
        <f t="shared" si="41"/>
        <v>0</v>
      </c>
      <c r="T98" s="121">
        <f t="shared" si="41"/>
        <v>0</v>
      </c>
      <c r="U98" s="121">
        <f t="shared" si="41"/>
        <v>0</v>
      </c>
      <c r="V98" s="121">
        <f t="shared" si="41"/>
        <v>0</v>
      </c>
      <c r="W98" s="121">
        <f t="shared" si="41"/>
        <v>0</v>
      </c>
      <c r="X98" s="121">
        <f t="shared" si="41"/>
        <v>0</v>
      </c>
      <c r="Y98" s="121">
        <f t="shared" si="41"/>
        <v>0</v>
      </c>
      <c r="Z98" s="121">
        <f t="shared" si="41"/>
        <v>0</v>
      </c>
      <c r="AA98" s="121">
        <f t="shared" si="41"/>
        <v>0</v>
      </c>
      <c r="AB98" s="121">
        <f t="shared" si="41"/>
        <v>0</v>
      </c>
      <c r="AC98" s="121">
        <f t="shared" si="41"/>
        <v>0</v>
      </c>
      <c r="AD98" s="121">
        <f t="shared" si="41"/>
        <v>0</v>
      </c>
      <c r="AE98" s="121">
        <f t="shared" si="41"/>
        <v>0</v>
      </c>
      <c r="AF98" s="121">
        <f t="shared" si="41"/>
        <v>0</v>
      </c>
      <c r="AG98" s="121">
        <f t="shared" si="41"/>
        <v>0</v>
      </c>
      <c r="AH98" s="121">
        <f t="shared" si="41"/>
        <v>0</v>
      </c>
      <c r="AI98" s="121">
        <f t="shared" si="41"/>
        <v>0</v>
      </c>
      <c r="AJ98" s="121">
        <f t="shared" si="41"/>
        <v>0</v>
      </c>
      <c r="AK98" s="121">
        <f t="shared" si="41"/>
        <v>0</v>
      </c>
      <c r="AL98" s="121">
        <f t="shared" si="41"/>
        <v>0</v>
      </c>
      <c r="AM98" s="121">
        <f t="shared" si="41"/>
        <v>0</v>
      </c>
      <c r="AN98" s="121">
        <f t="shared" si="41"/>
        <v>0</v>
      </c>
      <c r="AO98" s="121">
        <f t="shared" si="41"/>
        <v>0</v>
      </c>
      <c r="AP98" s="121">
        <f t="shared" si="41"/>
        <v>0</v>
      </c>
      <c r="AQ98" s="121">
        <f t="shared" si="41"/>
        <v>0</v>
      </c>
      <c r="AR98" s="121">
        <f t="shared" si="41"/>
        <v>0</v>
      </c>
      <c r="AS98" s="121">
        <f t="shared" si="41"/>
        <v>0</v>
      </c>
      <c r="AT98" s="121">
        <f t="shared" si="41"/>
        <v>0</v>
      </c>
      <c r="AU98" s="121">
        <f t="shared" si="41"/>
        <v>0</v>
      </c>
      <c r="AV98" s="121">
        <f t="shared" si="41"/>
        <v>0</v>
      </c>
      <c r="AW98" s="121">
        <f t="shared" si="41"/>
        <v>0</v>
      </c>
      <c r="AX98" s="121">
        <f t="shared" si="41"/>
        <v>0</v>
      </c>
      <c r="AY98" s="121">
        <f t="shared" si="41"/>
        <v>0</v>
      </c>
      <c r="AZ98" s="121">
        <f t="shared" si="41"/>
        <v>0</v>
      </c>
      <c r="BA98" s="51">
        <f>SUMPRODUCT(F98:AZ98,'Ocenění položek'!$C$54:$AW$54)</f>
        <v>0</v>
      </c>
      <c r="BB98" s="51">
        <f>SUMPRODUCT(F98:AZ98,'Ocenění položek'!$C$55:$AW$55)</f>
        <v>0</v>
      </c>
      <c r="CA98" s="123"/>
    </row>
    <row r="99" spans="1:79" ht="15.75" thickBot="1" x14ac:dyDescent="0.3">
      <c r="A99" s="8"/>
      <c r="B99" s="9"/>
      <c r="C99" s="10"/>
      <c r="D99" s="10"/>
      <c r="E99" s="9">
        <f t="shared" si="28"/>
        <v>0</v>
      </c>
      <c r="F99" s="131">
        <f t="shared" si="35"/>
        <v>0</v>
      </c>
      <c r="G99" s="131">
        <f t="shared" si="41"/>
        <v>0</v>
      </c>
      <c r="H99" s="131">
        <f t="shared" si="41"/>
        <v>0</v>
      </c>
      <c r="I99" s="131">
        <f t="shared" si="41"/>
        <v>0</v>
      </c>
      <c r="J99" s="131">
        <f t="shared" si="41"/>
        <v>0</v>
      </c>
      <c r="K99" s="131">
        <f t="shared" si="41"/>
        <v>0</v>
      </c>
      <c r="L99" s="131">
        <f t="shared" si="41"/>
        <v>0</v>
      </c>
      <c r="M99" s="131">
        <f t="shared" si="41"/>
        <v>0</v>
      </c>
      <c r="N99" s="131">
        <f t="shared" si="41"/>
        <v>0</v>
      </c>
      <c r="O99" s="131">
        <f t="shared" si="41"/>
        <v>0</v>
      </c>
      <c r="P99" s="131">
        <f t="shared" si="41"/>
        <v>0</v>
      </c>
      <c r="Q99" s="131">
        <f t="shared" si="41"/>
        <v>0</v>
      </c>
      <c r="R99" s="131">
        <f t="shared" si="41"/>
        <v>0</v>
      </c>
      <c r="S99" s="131">
        <f t="shared" si="41"/>
        <v>0</v>
      </c>
      <c r="T99" s="131">
        <f t="shared" si="41"/>
        <v>0</v>
      </c>
      <c r="U99" s="131">
        <f t="shared" si="41"/>
        <v>0</v>
      </c>
      <c r="V99" s="131">
        <f t="shared" si="41"/>
        <v>0</v>
      </c>
      <c r="W99" s="131">
        <f t="shared" si="41"/>
        <v>0</v>
      </c>
      <c r="X99" s="131">
        <f t="shared" si="41"/>
        <v>0</v>
      </c>
      <c r="Y99" s="131">
        <f t="shared" si="41"/>
        <v>0</v>
      </c>
      <c r="Z99" s="131">
        <f t="shared" si="41"/>
        <v>0</v>
      </c>
      <c r="AA99" s="131">
        <f t="shared" si="41"/>
        <v>0</v>
      </c>
      <c r="AB99" s="131">
        <f t="shared" si="41"/>
        <v>0</v>
      </c>
      <c r="AC99" s="131">
        <f t="shared" si="41"/>
        <v>0</v>
      </c>
      <c r="AD99" s="131">
        <f t="shared" si="41"/>
        <v>0</v>
      </c>
      <c r="AE99" s="131">
        <f t="shared" si="41"/>
        <v>0</v>
      </c>
      <c r="AF99" s="131">
        <f t="shared" si="41"/>
        <v>0</v>
      </c>
      <c r="AG99" s="131">
        <f t="shared" si="41"/>
        <v>0</v>
      </c>
      <c r="AH99" s="131">
        <f t="shared" si="41"/>
        <v>0</v>
      </c>
      <c r="AI99" s="131">
        <f t="shared" si="41"/>
        <v>0</v>
      </c>
      <c r="AJ99" s="131">
        <f t="shared" si="41"/>
        <v>0</v>
      </c>
      <c r="AK99" s="131">
        <f t="shared" si="41"/>
        <v>0</v>
      </c>
      <c r="AL99" s="131">
        <f t="shared" si="41"/>
        <v>0</v>
      </c>
      <c r="AM99" s="131">
        <f t="shared" si="41"/>
        <v>0</v>
      </c>
      <c r="AN99" s="131">
        <f t="shared" si="41"/>
        <v>0</v>
      </c>
      <c r="AO99" s="131">
        <f t="shared" si="41"/>
        <v>0</v>
      </c>
      <c r="AP99" s="131">
        <f t="shared" si="41"/>
        <v>0</v>
      </c>
      <c r="AQ99" s="131">
        <f t="shared" si="41"/>
        <v>0</v>
      </c>
      <c r="AR99" s="131">
        <f t="shared" si="41"/>
        <v>0</v>
      </c>
      <c r="AS99" s="131">
        <f t="shared" si="41"/>
        <v>0</v>
      </c>
      <c r="AT99" s="131">
        <f t="shared" si="41"/>
        <v>0</v>
      </c>
      <c r="AU99" s="131">
        <f t="shared" si="41"/>
        <v>0</v>
      </c>
      <c r="AV99" s="131">
        <f t="shared" si="41"/>
        <v>0</v>
      </c>
      <c r="AW99" s="131">
        <f t="shared" si="41"/>
        <v>0</v>
      </c>
      <c r="AX99" s="131">
        <f t="shared" si="41"/>
        <v>0</v>
      </c>
      <c r="AY99" s="131">
        <f t="shared" si="41"/>
        <v>0</v>
      </c>
      <c r="AZ99" s="131">
        <f t="shared" si="41"/>
        <v>0</v>
      </c>
      <c r="BA99" s="132">
        <f>SUMPRODUCT(F99:AZ99,'Ocenění položek'!$C$54:$AW$54)</f>
        <v>0</v>
      </c>
      <c r="BB99" s="132">
        <f>SUMPRODUCT(F99:AZ99,'Ocenění položek'!$C$55:$AW$55)</f>
        <v>0</v>
      </c>
      <c r="CA99" s="123"/>
    </row>
    <row r="100" spans="1:79" x14ac:dyDescent="0.25">
      <c r="CA100" s="133"/>
    </row>
    <row r="101" spans="1:79" x14ac:dyDescent="0.25">
      <c r="CA101" s="134"/>
    </row>
    <row r="102" spans="1:79" x14ac:dyDescent="0.25">
      <c r="CA102" s="135"/>
    </row>
  </sheetData>
  <sheetProtection algorithmName="SHA-512" hashValue="GCfy5m5Dnkm5az5RkxcbxjDAvWiM8tzlNpSiuoL6Br/NcJwJvvv1ohFzWLyKccWyQ7GuCbrcXF68mlf2m5nx6A==" saltValue="gsTn72/znfgHE3kkbuN8Bw==" spinCount="100000" sheet="1" objects="1" scenarios="1" selectLockedCells="1"/>
  <autoFilter ref="A2:BB99" xr:uid="{FBAB15AD-6F72-4C09-B76C-A20B0F340161}"/>
  <mergeCells count="1">
    <mergeCell ref="A1:B1"/>
  </mergeCells>
  <conditionalFormatting sqref="B7:C99 E7:E99">
    <cfRule type="expression" dxfId="9" priority="2">
      <formula>AND(#REF!&gt;0)</formula>
    </cfRule>
  </conditionalFormatting>
  <conditionalFormatting sqref="A7:A99">
    <cfRule type="expression" dxfId="8" priority="1">
      <formula>AND($D7=0)</formula>
    </cfRule>
  </conditionalFormatting>
  <pageMargins left="0.7" right="0.7" top="0.78740157499999996" bottom="0.78740157499999996" header="0.3" footer="0.3"/>
  <ignoredErrors>
    <ignoredError sqref="F7:F55 G47:AZ55 G58:AZ90 G56:Q56 S56:Y56 G57:Y57 AU57:AZ57 AT56:AZ56 F58:F90 AA56:AM56 AA57:AM57 AO56:AR56 AO57:AS5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J5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32" style="35" customWidth="1"/>
    <col min="2" max="3" width="10.28515625" style="35" customWidth="1"/>
    <col min="4" max="4" width="9.140625" style="35"/>
    <col min="5" max="5" width="14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349</v>
      </c>
      <c r="B1" s="98"/>
      <c r="C1" s="99"/>
      <c r="D1" s="1"/>
      <c r="E1" s="100">
        <f>BA1</f>
        <v>0</v>
      </c>
      <c r="F1" s="27" t="s">
        <v>99</v>
      </c>
      <c r="BA1" s="100">
        <f>SUM(BA7:BA56)</f>
        <v>0</v>
      </c>
      <c r="BB1" s="100">
        <f>SUM(BB7:BB56)</f>
        <v>4784.5270613206021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315</v>
      </c>
      <c r="B7" s="15">
        <v>8</v>
      </c>
      <c r="C7" s="16">
        <v>2</v>
      </c>
      <c r="D7" s="16">
        <v>0</v>
      </c>
      <c r="E7" s="15">
        <f>(B7+(4*B7^0.5*2.8))*D7</f>
        <v>0</v>
      </c>
      <c r="F7" s="121">
        <f>$E7*F$6</f>
        <v>0</v>
      </c>
      <c r="G7" s="121">
        <f t="shared" ref="G7:AZ7" si="0">$E7*G$6</f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0</v>
      </c>
      <c r="U7" s="121">
        <f t="shared" si="0"/>
        <v>0</v>
      </c>
      <c r="V7" s="121">
        <f t="shared" si="0"/>
        <v>0</v>
      </c>
      <c r="W7" s="121">
        <f t="shared" si="0"/>
        <v>0</v>
      </c>
      <c r="X7" s="121">
        <f t="shared" si="0"/>
        <v>0</v>
      </c>
      <c r="Y7" s="121">
        <f t="shared" si="0"/>
        <v>0</v>
      </c>
      <c r="Z7" s="121">
        <f t="shared" si="0"/>
        <v>0</v>
      </c>
      <c r="AA7" s="121">
        <f t="shared" si="0"/>
        <v>0</v>
      </c>
      <c r="AB7" s="121">
        <f t="shared" si="0"/>
        <v>0</v>
      </c>
      <c r="AC7" s="121">
        <f t="shared" si="0"/>
        <v>0</v>
      </c>
      <c r="AD7" s="121">
        <f t="shared" si="0"/>
        <v>0</v>
      </c>
      <c r="AE7" s="121">
        <f t="shared" si="0"/>
        <v>0</v>
      </c>
      <c r="AF7" s="121">
        <f t="shared" si="0"/>
        <v>0</v>
      </c>
      <c r="AG7" s="121">
        <f t="shared" si="0"/>
        <v>0</v>
      </c>
      <c r="AH7" s="121">
        <f t="shared" si="0"/>
        <v>0</v>
      </c>
      <c r="AI7" s="121">
        <f t="shared" si="0"/>
        <v>0</v>
      </c>
      <c r="AJ7" s="121">
        <f t="shared" si="0"/>
        <v>0</v>
      </c>
      <c r="AK7" s="121">
        <f t="shared" si="0"/>
        <v>0</v>
      </c>
      <c r="AL7" s="121">
        <f t="shared" si="0"/>
        <v>0</v>
      </c>
      <c r="AM7" s="121">
        <f t="shared" si="0"/>
        <v>0</v>
      </c>
      <c r="AN7" s="121">
        <f t="shared" si="0"/>
        <v>0</v>
      </c>
      <c r="AO7" s="121">
        <f t="shared" si="0"/>
        <v>0</v>
      </c>
      <c r="AP7" s="121">
        <f t="shared" si="0"/>
        <v>0</v>
      </c>
      <c r="AQ7" s="121">
        <f t="shared" si="0"/>
        <v>0</v>
      </c>
      <c r="AR7" s="121">
        <f t="shared" si="0"/>
        <v>0</v>
      </c>
      <c r="AS7" s="121">
        <f t="shared" si="0"/>
        <v>0</v>
      </c>
      <c r="AT7" s="121">
        <f t="shared" si="0"/>
        <v>0</v>
      </c>
      <c r="AU7" s="121">
        <f t="shared" si="0"/>
        <v>0</v>
      </c>
      <c r="AV7" s="121">
        <f t="shared" si="0"/>
        <v>0</v>
      </c>
      <c r="AW7" s="121">
        <f t="shared" si="0"/>
        <v>0</v>
      </c>
      <c r="AX7" s="121">
        <f t="shared" si="0"/>
        <v>0</v>
      </c>
      <c r="AY7" s="121">
        <f t="shared" si="0"/>
        <v>0</v>
      </c>
      <c r="AZ7" s="121">
        <f t="shared" si="0"/>
        <v>0</v>
      </c>
      <c r="BA7" s="122">
        <f>SUMPRODUCT(F7:AZ7,'Ocenění položek'!$C$54:$AW$54)</f>
        <v>0</v>
      </c>
      <c r="BB7" s="122">
        <f>SUMPRODUCT(F7:AZ7,'Ocenění položek'!$C$55:$AW$55)</f>
        <v>0</v>
      </c>
      <c r="CA7" s="123"/>
    </row>
    <row r="8" spans="1:88" x14ac:dyDescent="0.25">
      <c r="A8" s="6" t="s">
        <v>316</v>
      </c>
      <c r="B8" s="3">
        <v>21.5</v>
      </c>
      <c r="C8" s="2">
        <v>21</v>
      </c>
      <c r="D8" s="2">
        <v>0</v>
      </c>
      <c r="E8" s="3">
        <f t="shared" ref="E8:E27" si="1">(B8+(4*B8^0.5*2.8))*D8</f>
        <v>0</v>
      </c>
      <c r="F8" s="121">
        <f t="shared" ref="F8:U19" si="2">$E8*F$3</f>
        <v>0</v>
      </c>
      <c r="G8" s="121">
        <f t="shared" si="2"/>
        <v>0</v>
      </c>
      <c r="H8" s="121">
        <f t="shared" si="2"/>
        <v>0</v>
      </c>
      <c r="I8" s="121">
        <f t="shared" si="2"/>
        <v>0</v>
      </c>
      <c r="J8" s="121">
        <f t="shared" si="2"/>
        <v>0</v>
      </c>
      <c r="K8" s="121">
        <f t="shared" si="2"/>
        <v>0</v>
      </c>
      <c r="L8" s="121">
        <f t="shared" si="2"/>
        <v>0</v>
      </c>
      <c r="M8" s="121">
        <f t="shared" si="2"/>
        <v>0</v>
      </c>
      <c r="N8" s="121">
        <f t="shared" si="2"/>
        <v>0</v>
      </c>
      <c r="O8" s="121">
        <f t="shared" si="2"/>
        <v>0</v>
      </c>
      <c r="P8" s="121">
        <f t="shared" si="2"/>
        <v>0</v>
      </c>
      <c r="Q8" s="121">
        <f t="shared" si="2"/>
        <v>0</v>
      </c>
      <c r="R8" s="121">
        <f t="shared" si="2"/>
        <v>0</v>
      </c>
      <c r="S8" s="121">
        <f t="shared" si="2"/>
        <v>0</v>
      </c>
      <c r="T8" s="121">
        <f t="shared" si="2"/>
        <v>0</v>
      </c>
      <c r="U8" s="121">
        <f t="shared" si="2"/>
        <v>0</v>
      </c>
      <c r="V8" s="121">
        <f t="shared" ref="G8:AZ14" si="3">$E8*V$3</f>
        <v>0</v>
      </c>
      <c r="W8" s="121">
        <f t="shared" si="3"/>
        <v>0</v>
      </c>
      <c r="X8" s="121">
        <f t="shared" si="3"/>
        <v>0</v>
      </c>
      <c r="Y8" s="121">
        <f t="shared" si="3"/>
        <v>0</v>
      </c>
      <c r="Z8" s="121">
        <f t="shared" si="3"/>
        <v>0</v>
      </c>
      <c r="AA8" s="121">
        <f t="shared" si="3"/>
        <v>0</v>
      </c>
      <c r="AB8" s="121">
        <f t="shared" si="3"/>
        <v>0</v>
      </c>
      <c r="AC8" s="121">
        <f t="shared" si="3"/>
        <v>0</v>
      </c>
      <c r="AD8" s="121">
        <f t="shared" si="3"/>
        <v>0</v>
      </c>
      <c r="AE8" s="121">
        <f t="shared" si="3"/>
        <v>0</v>
      </c>
      <c r="AF8" s="121">
        <f t="shared" si="3"/>
        <v>0</v>
      </c>
      <c r="AG8" s="121">
        <f t="shared" si="3"/>
        <v>0</v>
      </c>
      <c r="AH8" s="121">
        <f t="shared" si="3"/>
        <v>0</v>
      </c>
      <c r="AI8" s="121">
        <f t="shared" si="3"/>
        <v>0</v>
      </c>
      <c r="AJ8" s="121">
        <f t="shared" si="3"/>
        <v>0</v>
      </c>
      <c r="AK8" s="121">
        <f t="shared" si="3"/>
        <v>0</v>
      </c>
      <c r="AL8" s="121">
        <f t="shared" si="3"/>
        <v>0</v>
      </c>
      <c r="AM8" s="121">
        <f t="shared" si="3"/>
        <v>0</v>
      </c>
      <c r="AN8" s="121">
        <f t="shared" si="3"/>
        <v>0</v>
      </c>
      <c r="AO8" s="121">
        <f t="shared" si="3"/>
        <v>0</v>
      </c>
      <c r="AP8" s="121">
        <f t="shared" si="3"/>
        <v>0</v>
      </c>
      <c r="AQ8" s="121">
        <f t="shared" si="3"/>
        <v>0</v>
      </c>
      <c r="AR8" s="121">
        <f t="shared" si="3"/>
        <v>0</v>
      </c>
      <c r="AS8" s="121">
        <f t="shared" si="3"/>
        <v>0</v>
      </c>
      <c r="AT8" s="121">
        <f t="shared" si="3"/>
        <v>0</v>
      </c>
      <c r="AU8" s="121">
        <f t="shared" si="3"/>
        <v>0</v>
      </c>
      <c r="AV8" s="121">
        <f t="shared" si="3"/>
        <v>0</v>
      </c>
      <c r="AW8" s="121">
        <f t="shared" si="3"/>
        <v>0</v>
      </c>
      <c r="AX8" s="121">
        <f t="shared" si="3"/>
        <v>0</v>
      </c>
      <c r="AY8" s="121">
        <f t="shared" si="3"/>
        <v>0</v>
      </c>
      <c r="AZ8" s="121">
        <f t="shared" si="3"/>
        <v>0</v>
      </c>
      <c r="BA8" s="51">
        <f>SUMPRODUCT(F8:AZ8,'Ocenění položek'!$C$54:$AW$54)</f>
        <v>0</v>
      </c>
      <c r="BB8" s="51">
        <f>SUMPRODUCT(F8:AZ8,'Ocenění položek'!$C$55:$AW$55)</f>
        <v>0</v>
      </c>
      <c r="CA8" s="123"/>
    </row>
    <row r="9" spans="1:88" x14ac:dyDescent="0.25">
      <c r="A9" s="6" t="s">
        <v>317</v>
      </c>
      <c r="B9" s="3">
        <v>12.8</v>
      </c>
      <c r="C9" s="2">
        <v>7</v>
      </c>
      <c r="D9" s="2">
        <v>0</v>
      </c>
      <c r="E9" s="3">
        <f t="shared" si="1"/>
        <v>0</v>
      </c>
      <c r="F9" s="124">
        <f t="shared" si="2"/>
        <v>0</v>
      </c>
      <c r="G9" s="124">
        <f t="shared" si="3"/>
        <v>0</v>
      </c>
      <c r="H9" s="124">
        <f t="shared" si="3"/>
        <v>0</v>
      </c>
      <c r="I9" s="124">
        <f t="shared" si="3"/>
        <v>0</v>
      </c>
      <c r="J9" s="124">
        <f t="shared" si="3"/>
        <v>0</v>
      </c>
      <c r="K9" s="124">
        <f t="shared" si="3"/>
        <v>0</v>
      </c>
      <c r="L9" s="124">
        <f t="shared" si="3"/>
        <v>0</v>
      </c>
      <c r="M9" s="124">
        <f t="shared" si="3"/>
        <v>0</v>
      </c>
      <c r="N9" s="124">
        <f t="shared" si="3"/>
        <v>0</v>
      </c>
      <c r="O9" s="124">
        <f t="shared" si="3"/>
        <v>0</v>
      </c>
      <c r="P9" s="124">
        <f t="shared" si="3"/>
        <v>0</v>
      </c>
      <c r="Q9" s="124">
        <f t="shared" si="3"/>
        <v>0</v>
      </c>
      <c r="R9" s="124">
        <f t="shared" si="3"/>
        <v>0</v>
      </c>
      <c r="S9" s="124">
        <f t="shared" si="3"/>
        <v>0</v>
      </c>
      <c r="T9" s="124">
        <f t="shared" si="3"/>
        <v>0</v>
      </c>
      <c r="U9" s="124">
        <f t="shared" si="3"/>
        <v>0</v>
      </c>
      <c r="V9" s="124">
        <f t="shared" si="3"/>
        <v>0</v>
      </c>
      <c r="W9" s="124">
        <f t="shared" si="3"/>
        <v>0</v>
      </c>
      <c r="X9" s="124">
        <f t="shared" si="3"/>
        <v>0</v>
      </c>
      <c r="Y9" s="124">
        <f t="shared" si="3"/>
        <v>0</v>
      </c>
      <c r="Z9" s="124">
        <f t="shared" si="3"/>
        <v>0</v>
      </c>
      <c r="AA9" s="124">
        <f t="shared" si="3"/>
        <v>0</v>
      </c>
      <c r="AB9" s="124">
        <f t="shared" si="3"/>
        <v>0</v>
      </c>
      <c r="AC9" s="124">
        <f t="shared" si="3"/>
        <v>0</v>
      </c>
      <c r="AD9" s="124">
        <f t="shared" si="3"/>
        <v>0</v>
      </c>
      <c r="AE9" s="124">
        <f t="shared" si="3"/>
        <v>0</v>
      </c>
      <c r="AF9" s="124">
        <f t="shared" si="3"/>
        <v>0</v>
      </c>
      <c r="AG9" s="124">
        <f t="shared" si="3"/>
        <v>0</v>
      </c>
      <c r="AH9" s="124">
        <f t="shared" si="3"/>
        <v>0</v>
      </c>
      <c r="AI9" s="124">
        <f t="shared" si="3"/>
        <v>0</v>
      </c>
      <c r="AJ9" s="124">
        <f t="shared" si="3"/>
        <v>0</v>
      </c>
      <c r="AK9" s="124">
        <f t="shared" si="3"/>
        <v>0</v>
      </c>
      <c r="AL9" s="124">
        <f t="shared" si="3"/>
        <v>0</v>
      </c>
      <c r="AM9" s="124">
        <f t="shared" si="3"/>
        <v>0</v>
      </c>
      <c r="AN9" s="124">
        <f t="shared" si="3"/>
        <v>0</v>
      </c>
      <c r="AO9" s="124">
        <f t="shared" si="3"/>
        <v>0</v>
      </c>
      <c r="AP9" s="124">
        <f t="shared" si="3"/>
        <v>0</v>
      </c>
      <c r="AQ9" s="124">
        <f t="shared" si="3"/>
        <v>0</v>
      </c>
      <c r="AR9" s="124">
        <f t="shared" si="3"/>
        <v>0</v>
      </c>
      <c r="AS9" s="124">
        <f t="shared" si="3"/>
        <v>0</v>
      </c>
      <c r="AT9" s="124">
        <f t="shared" si="3"/>
        <v>0</v>
      </c>
      <c r="AU9" s="124">
        <f t="shared" si="3"/>
        <v>0</v>
      </c>
      <c r="AV9" s="124">
        <f t="shared" si="3"/>
        <v>0</v>
      </c>
      <c r="AW9" s="124">
        <f t="shared" si="3"/>
        <v>0</v>
      </c>
      <c r="AX9" s="124">
        <f t="shared" si="3"/>
        <v>0</v>
      </c>
      <c r="AY9" s="124">
        <f t="shared" si="3"/>
        <v>0</v>
      </c>
      <c r="AZ9" s="124">
        <f t="shared" si="3"/>
        <v>0</v>
      </c>
      <c r="BA9" s="51">
        <f>SUMPRODUCT(F9:AZ9,'Ocenění položek'!$C$54:$AW$54)</f>
        <v>0</v>
      </c>
      <c r="BB9" s="51">
        <f>SUMPRODUCT(F9:AZ9,'Ocenění položek'!$C$55:$AW$55)</f>
        <v>0</v>
      </c>
      <c r="CA9" s="123"/>
    </row>
    <row r="10" spans="1:88" x14ac:dyDescent="0.25">
      <c r="A10" s="7" t="s">
        <v>318</v>
      </c>
      <c r="B10" s="3">
        <v>6</v>
      </c>
      <c r="C10" s="2">
        <v>20</v>
      </c>
      <c r="D10" s="2">
        <v>0</v>
      </c>
      <c r="E10" s="3">
        <f t="shared" si="1"/>
        <v>0</v>
      </c>
      <c r="F10" s="121">
        <f>$E10*F$6</f>
        <v>0</v>
      </c>
      <c r="G10" s="121">
        <f t="shared" ref="G10:AZ10" si="4">$E10*G$6</f>
        <v>0</v>
      </c>
      <c r="H10" s="121">
        <f t="shared" si="4"/>
        <v>0</v>
      </c>
      <c r="I10" s="121">
        <f t="shared" si="4"/>
        <v>0</v>
      </c>
      <c r="J10" s="121">
        <f t="shared" si="4"/>
        <v>0</v>
      </c>
      <c r="K10" s="121">
        <f t="shared" si="4"/>
        <v>0</v>
      </c>
      <c r="L10" s="121">
        <f t="shared" si="4"/>
        <v>0</v>
      </c>
      <c r="M10" s="121">
        <f t="shared" si="4"/>
        <v>0</v>
      </c>
      <c r="N10" s="121">
        <f t="shared" si="4"/>
        <v>0</v>
      </c>
      <c r="O10" s="121">
        <f t="shared" si="4"/>
        <v>0</v>
      </c>
      <c r="P10" s="121">
        <f t="shared" si="4"/>
        <v>0</v>
      </c>
      <c r="Q10" s="121">
        <f t="shared" si="4"/>
        <v>0</v>
      </c>
      <c r="R10" s="121">
        <f t="shared" si="4"/>
        <v>0</v>
      </c>
      <c r="S10" s="121">
        <f t="shared" si="4"/>
        <v>0</v>
      </c>
      <c r="T10" s="121">
        <f t="shared" si="4"/>
        <v>0</v>
      </c>
      <c r="U10" s="121">
        <f t="shared" si="4"/>
        <v>0</v>
      </c>
      <c r="V10" s="121">
        <f t="shared" si="4"/>
        <v>0</v>
      </c>
      <c r="W10" s="121">
        <f t="shared" si="4"/>
        <v>0</v>
      </c>
      <c r="X10" s="121">
        <f t="shared" si="4"/>
        <v>0</v>
      </c>
      <c r="Y10" s="121">
        <f t="shared" si="4"/>
        <v>0</v>
      </c>
      <c r="Z10" s="121">
        <f t="shared" si="4"/>
        <v>0</v>
      </c>
      <c r="AA10" s="121">
        <f t="shared" si="4"/>
        <v>0</v>
      </c>
      <c r="AB10" s="121">
        <f t="shared" si="4"/>
        <v>0</v>
      </c>
      <c r="AC10" s="121">
        <f t="shared" si="4"/>
        <v>0</v>
      </c>
      <c r="AD10" s="121">
        <f t="shared" si="4"/>
        <v>0</v>
      </c>
      <c r="AE10" s="121">
        <f t="shared" si="4"/>
        <v>0</v>
      </c>
      <c r="AF10" s="121">
        <f t="shared" si="4"/>
        <v>0</v>
      </c>
      <c r="AG10" s="121">
        <f t="shared" si="4"/>
        <v>0</v>
      </c>
      <c r="AH10" s="121">
        <f t="shared" si="4"/>
        <v>0</v>
      </c>
      <c r="AI10" s="121">
        <f t="shared" si="4"/>
        <v>0</v>
      </c>
      <c r="AJ10" s="121">
        <f t="shared" si="4"/>
        <v>0</v>
      </c>
      <c r="AK10" s="121">
        <f t="shared" si="4"/>
        <v>0</v>
      </c>
      <c r="AL10" s="121">
        <f t="shared" si="4"/>
        <v>0</v>
      </c>
      <c r="AM10" s="121">
        <f t="shared" si="4"/>
        <v>0</v>
      </c>
      <c r="AN10" s="121">
        <f t="shared" si="4"/>
        <v>0</v>
      </c>
      <c r="AO10" s="121">
        <f t="shared" si="4"/>
        <v>0</v>
      </c>
      <c r="AP10" s="121">
        <f t="shared" si="4"/>
        <v>0</v>
      </c>
      <c r="AQ10" s="121">
        <f t="shared" si="4"/>
        <v>0</v>
      </c>
      <c r="AR10" s="121">
        <f t="shared" si="4"/>
        <v>0</v>
      </c>
      <c r="AS10" s="121">
        <f t="shared" si="4"/>
        <v>0</v>
      </c>
      <c r="AT10" s="121">
        <f t="shared" si="4"/>
        <v>0</v>
      </c>
      <c r="AU10" s="121">
        <f t="shared" si="4"/>
        <v>0</v>
      </c>
      <c r="AV10" s="121">
        <f t="shared" si="4"/>
        <v>0</v>
      </c>
      <c r="AW10" s="121">
        <f t="shared" si="4"/>
        <v>0</v>
      </c>
      <c r="AX10" s="121">
        <f t="shared" si="4"/>
        <v>0</v>
      </c>
      <c r="AY10" s="121">
        <f t="shared" si="4"/>
        <v>0</v>
      </c>
      <c r="AZ10" s="121">
        <f t="shared" si="4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BL10" s="125"/>
      <c r="BR10" s="125"/>
      <c r="BW10" s="125"/>
      <c r="CA10" s="123"/>
    </row>
    <row r="11" spans="1:88" x14ac:dyDescent="0.25">
      <c r="A11" s="7" t="s">
        <v>319</v>
      </c>
      <c r="B11" s="3">
        <v>23</v>
      </c>
      <c r="C11" s="2">
        <v>6</v>
      </c>
      <c r="D11" s="2">
        <v>1</v>
      </c>
      <c r="E11" s="3">
        <f t="shared" si="1"/>
        <v>76.713313061102454</v>
      </c>
      <c r="F11" s="121">
        <f t="shared" si="2"/>
        <v>19.178328265275614</v>
      </c>
      <c r="G11" s="121">
        <f t="shared" si="3"/>
        <v>0</v>
      </c>
      <c r="H11" s="121">
        <f t="shared" si="3"/>
        <v>7.6713313061102459</v>
      </c>
      <c r="I11" s="121">
        <f t="shared" si="3"/>
        <v>0</v>
      </c>
      <c r="J11" s="121">
        <f t="shared" si="3"/>
        <v>7.6713313061102459</v>
      </c>
      <c r="K11" s="121">
        <f t="shared" si="3"/>
        <v>0</v>
      </c>
      <c r="L11" s="121">
        <f t="shared" si="3"/>
        <v>15.342662612220492</v>
      </c>
      <c r="M11" s="121">
        <f t="shared" si="3"/>
        <v>0</v>
      </c>
      <c r="N11" s="121">
        <f t="shared" si="3"/>
        <v>0</v>
      </c>
      <c r="O11" s="121">
        <f t="shared" si="3"/>
        <v>19.178328265275614</v>
      </c>
      <c r="P11" s="121">
        <f t="shared" si="3"/>
        <v>0</v>
      </c>
      <c r="Q11" s="121">
        <f t="shared" si="3"/>
        <v>0</v>
      </c>
      <c r="R11" s="121">
        <f t="shared" si="3"/>
        <v>0</v>
      </c>
      <c r="S11" s="121">
        <f t="shared" si="3"/>
        <v>0</v>
      </c>
      <c r="T11" s="121">
        <f t="shared" si="3"/>
        <v>7.6713313061102459</v>
      </c>
      <c r="U11" s="121">
        <f t="shared" si="3"/>
        <v>0</v>
      </c>
      <c r="V11" s="121">
        <f t="shared" si="3"/>
        <v>7.6713313061102459</v>
      </c>
      <c r="W11" s="121">
        <f t="shared" si="3"/>
        <v>0</v>
      </c>
      <c r="X11" s="121">
        <f t="shared" si="3"/>
        <v>3.835665653055123</v>
      </c>
      <c r="Y11" s="121">
        <f t="shared" si="3"/>
        <v>0</v>
      </c>
      <c r="Z11" s="121">
        <f t="shared" si="3"/>
        <v>0.76713313061102451</v>
      </c>
      <c r="AA11" s="121">
        <f t="shared" si="3"/>
        <v>0</v>
      </c>
      <c r="AB11" s="121">
        <f t="shared" si="3"/>
        <v>0</v>
      </c>
      <c r="AC11" s="121">
        <f t="shared" si="3"/>
        <v>0</v>
      </c>
      <c r="AD11" s="121">
        <f t="shared" si="3"/>
        <v>0</v>
      </c>
      <c r="AE11" s="121">
        <f t="shared" si="3"/>
        <v>76.713313061102454</v>
      </c>
      <c r="AF11" s="121">
        <f t="shared" si="3"/>
        <v>7.6713313061102459</v>
      </c>
      <c r="AG11" s="121">
        <f t="shared" si="3"/>
        <v>0</v>
      </c>
      <c r="AH11" s="121">
        <f t="shared" si="3"/>
        <v>7.6713313061102459</v>
      </c>
      <c r="AI11" s="121">
        <f t="shared" si="3"/>
        <v>0</v>
      </c>
      <c r="AJ11" s="121">
        <f t="shared" si="3"/>
        <v>0</v>
      </c>
      <c r="AK11" s="121">
        <f t="shared" si="3"/>
        <v>0</v>
      </c>
      <c r="AL11" s="121">
        <f t="shared" si="3"/>
        <v>0</v>
      </c>
      <c r="AM11" s="121">
        <f t="shared" si="3"/>
        <v>0</v>
      </c>
      <c r="AN11" s="121">
        <f t="shared" si="3"/>
        <v>76.713313061102454</v>
      </c>
      <c r="AO11" s="121">
        <f t="shared" si="3"/>
        <v>0</v>
      </c>
      <c r="AP11" s="121">
        <f t="shared" si="3"/>
        <v>0.76713313061102451</v>
      </c>
      <c r="AQ11" s="121">
        <f t="shared" si="3"/>
        <v>0</v>
      </c>
      <c r="AR11" s="121">
        <f t="shared" si="3"/>
        <v>0</v>
      </c>
      <c r="AS11" s="121">
        <f t="shared" si="3"/>
        <v>0</v>
      </c>
      <c r="AT11" s="121">
        <f t="shared" si="3"/>
        <v>0</v>
      </c>
      <c r="AU11" s="121">
        <f t="shared" si="3"/>
        <v>0.76713313061102451</v>
      </c>
      <c r="AV11" s="121">
        <f t="shared" si="3"/>
        <v>1.534266261222049</v>
      </c>
      <c r="AW11" s="121">
        <f t="shared" si="3"/>
        <v>0</v>
      </c>
      <c r="AX11" s="121">
        <f t="shared" si="3"/>
        <v>76.713313061102454</v>
      </c>
      <c r="AY11" s="121">
        <f t="shared" si="3"/>
        <v>0</v>
      </c>
      <c r="AZ11" s="121">
        <f t="shared" si="3"/>
        <v>0.76713313061102451</v>
      </c>
      <c r="BA11" s="51">
        <f>SUMPRODUCT(F11:AZ11,'Ocenění položek'!$C$54:$AW$54)</f>
        <v>0</v>
      </c>
      <c r="BB11" s="51">
        <f>SUMPRODUCT(F11:AZ11,'Ocenění položek'!$C$55:$AW$55)</f>
        <v>56.414970425134747</v>
      </c>
      <c r="CA11" s="123"/>
    </row>
    <row r="12" spans="1:88" x14ac:dyDescent="0.25">
      <c r="A12" s="7" t="s">
        <v>49</v>
      </c>
      <c r="B12" s="3">
        <v>60</v>
      </c>
      <c r="C12" s="2">
        <v>1</v>
      </c>
      <c r="D12" s="2">
        <v>0</v>
      </c>
      <c r="E12" s="3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3"/>
        <v>0</v>
      </c>
      <c r="I12" s="121">
        <f t="shared" si="3"/>
        <v>0</v>
      </c>
      <c r="J12" s="121">
        <f t="shared" si="3"/>
        <v>0</v>
      </c>
      <c r="K12" s="121">
        <f t="shared" si="3"/>
        <v>0</v>
      </c>
      <c r="L12" s="121">
        <f t="shared" si="3"/>
        <v>0</v>
      </c>
      <c r="M12" s="121">
        <f t="shared" si="3"/>
        <v>0</v>
      </c>
      <c r="N12" s="121">
        <f t="shared" si="3"/>
        <v>0</v>
      </c>
      <c r="O12" s="121">
        <f t="shared" si="3"/>
        <v>0</v>
      </c>
      <c r="P12" s="121">
        <f t="shared" si="3"/>
        <v>0</v>
      </c>
      <c r="Q12" s="121">
        <f t="shared" si="3"/>
        <v>0</v>
      </c>
      <c r="R12" s="121">
        <f t="shared" si="3"/>
        <v>0</v>
      </c>
      <c r="S12" s="121">
        <f t="shared" si="3"/>
        <v>0</v>
      </c>
      <c r="T12" s="121">
        <f t="shared" si="3"/>
        <v>0</v>
      </c>
      <c r="U12" s="121">
        <f t="shared" si="3"/>
        <v>0</v>
      </c>
      <c r="V12" s="121">
        <f t="shared" si="3"/>
        <v>0</v>
      </c>
      <c r="W12" s="121">
        <f t="shared" si="3"/>
        <v>0</v>
      </c>
      <c r="X12" s="121">
        <f t="shared" si="3"/>
        <v>0</v>
      </c>
      <c r="Y12" s="121">
        <f t="shared" si="3"/>
        <v>0</v>
      </c>
      <c r="Z12" s="121">
        <f t="shared" si="3"/>
        <v>0</v>
      </c>
      <c r="AA12" s="121">
        <f t="shared" si="3"/>
        <v>0</v>
      </c>
      <c r="AB12" s="121">
        <f t="shared" si="3"/>
        <v>0</v>
      </c>
      <c r="AC12" s="121">
        <f t="shared" si="3"/>
        <v>0</v>
      </c>
      <c r="AD12" s="121">
        <f t="shared" si="3"/>
        <v>0</v>
      </c>
      <c r="AE12" s="121">
        <f t="shared" si="3"/>
        <v>0</v>
      </c>
      <c r="AF12" s="121">
        <f t="shared" si="3"/>
        <v>0</v>
      </c>
      <c r="AG12" s="121">
        <f t="shared" si="3"/>
        <v>0</v>
      </c>
      <c r="AH12" s="121">
        <f t="shared" si="3"/>
        <v>0</v>
      </c>
      <c r="AI12" s="121">
        <f t="shared" si="3"/>
        <v>0</v>
      </c>
      <c r="AJ12" s="121">
        <f t="shared" si="3"/>
        <v>0</v>
      </c>
      <c r="AK12" s="121">
        <f t="shared" si="3"/>
        <v>0</v>
      </c>
      <c r="AL12" s="121">
        <f t="shared" si="3"/>
        <v>0</v>
      </c>
      <c r="AM12" s="121">
        <f t="shared" si="3"/>
        <v>0</v>
      </c>
      <c r="AN12" s="121">
        <f t="shared" si="3"/>
        <v>0</v>
      </c>
      <c r="AO12" s="121">
        <f t="shared" si="3"/>
        <v>0</v>
      </c>
      <c r="AP12" s="121">
        <f t="shared" si="3"/>
        <v>0</v>
      </c>
      <c r="AQ12" s="121">
        <f t="shared" si="3"/>
        <v>0</v>
      </c>
      <c r="AR12" s="121">
        <f t="shared" si="3"/>
        <v>0</v>
      </c>
      <c r="AS12" s="121">
        <f t="shared" si="3"/>
        <v>0</v>
      </c>
      <c r="AT12" s="121">
        <f t="shared" si="3"/>
        <v>0</v>
      </c>
      <c r="AU12" s="121">
        <f t="shared" si="3"/>
        <v>0</v>
      </c>
      <c r="AV12" s="121">
        <f t="shared" si="3"/>
        <v>0</v>
      </c>
      <c r="AW12" s="121">
        <f t="shared" si="3"/>
        <v>0</v>
      </c>
      <c r="AX12" s="121">
        <f t="shared" si="3"/>
        <v>0</v>
      </c>
      <c r="AY12" s="121">
        <f t="shared" si="3"/>
        <v>0</v>
      </c>
      <c r="AZ12" s="121">
        <f t="shared" si="3"/>
        <v>0</v>
      </c>
      <c r="BA12" s="51">
        <f>SUMPRODUCT(F12:AZ12,'Ocenění položek'!$C$54:$AW$54)</f>
        <v>0</v>
      </c>
      <c r="BB12" s="51">
        <f>SUMPRODUCT(F12:AZ12,'Ocenění položek'!$C$55:$AW$55)</f>
        <v>0</v>
      </c>
      <c r="CA12" s="123"/>
    </row>
    <row r="13" spans="1:88" s="128" customFormat="1" x14ac:dyDescent="0.25">
      <c r="A13" s="7" t="s">
        <v>320</v>
      </c>
      <c r="B13" s="4">
        <v>23</v>
      </c>
      <c r="C13" s="5">
        <v>2</v>
      </c>
      <c r="D13" s="5">
        <v>0</v>
      </c>
      <c r="E13" s="4">
        <f t="shared" si="1"/>
        <v>0</v>
      </c>
      <c r="F13" s="126">
        <f t="shared" si="2"/>
        <v>0</v>
      </c>
      <c r="G13" s="126">
        <f t="shared" si="3"/>
        <v>0</v>
      </c>
      <c r="H13" s="126">
        <f t="shared" si="3"/>
        <v>0</v>
      </c>
      <c r="I13" s="126">
        <f t="shared" si="3"/>
        <v>0</v>
      </c>
      <c r="J13" s="126">
        <f t="shared" si="3"/>
        <v>0</v>
      </c>
      <c r="K13" s="126">
        <f t="shared" si="3"/>
        <v>0</v>
      </c>
      <c r="L13" s="126">
        <f t="shared" si="3"/>
        <v>0</v>
      </c>
      <c r="M13" s="126">
        <f t="shared" si="3"/>
        <v>0</v>
      </c>
      <c r="N13" s="126">
        <f t="shared" si="3"/>
        <v>0</v>
      </c>
      <c r="O13" s="126">
        <f t="shared" si="3"/>
        <v>0</v>
      </c>
      <c r="P13" s="126">
        <f t="shared" si="3"/>
        <v>0</v>
      </c>
      <c r="Q13" s="126">
        <f t="shared" si="3"/>
        <v>0</v>
      </c>
      <c r="R13" s="126">
        <f t="shared" si="3"/>
        <v>0</v>
      </c>
      <c r="S13" s="126">
        <f t="shared" si="3"/>
        <v>0</v>
      </c>
      <c r="T13" s="126">
        <f t="shared" si="3"/>
        <v>0</v>
      </c>
      <c r="U13" s="126">
        <f t="shared" si="3"/>
        <v>0</v>
      </c>
      <c r="V13" s="126">
        <f t="shared" si="3"/>
        <v>0</v>
      </c>
      <c r="W13" s="126">
        <f t="shared" si="3"/>
        <v>0</v>
      </c>
      <c r="X13" s="126">
        <f t="shared" si="3"/>
        <v>0</v>
      </c>
      <c r="Y13" s="126">
        <f t="shared" si="3"/>
        <v>0</v>
      </c>
      <c r="Z13" s="126">
        <f t="shared" si="3"/>
        <v>0</v>
      </c>
      <c r="AA13" s="126">
        <f t="shared" si="3"/>
        <v>0</v>
      </c>
      <c r="AB13" s="126">
        <f t="shared" si="3"/>
        <v>0</v>
      </c>
      <c r="AC13" s="126">
        <f t="shared" si="3"/>
        <v>0</v>
      </c>
      <c r="AD13" s="126">
        <f t="shared" si="3"/>
        <v>0</v>
      </c>
      <c r="AE13" s="126">
        <f t="shared" si="3"/>
        <v>0</v>
      </c>
      <c r="AF13" s="126">
        <f t="shared" si="3"/>
        <v>0</v>
      </c>
      <c r="AG13" s="126">
        <f t="shared" si="3"/>
        <v>0</v>
      </c>
      <c r="AH13" s="126">
        <f t="shared" si="3"/>
        <v>0</v>
      </c>
      <c r="AI13" s="126">
        <f t="shared" si="3"/>
        <v>0</v>
      </c>
      <c r="AJ13" s="126">
        <f t="shared" si="3"/>
        <v>0</v>
      </c>
      <c r="AK13" s="126">
        <f t="shared" si="3"/>
        <v>0</v>
      </c>
      <c r="AL13" s="126">
        <f t="shared" si="3"/>
        <v>0</v>
      </c>
      <c r="AM13" s="126">
        <f t="shared" si="3"/>
        <v>0</v>
      </c>
      <c r="AN13" s="126">
        <f t="shared" si="3"/>
        <v>0</v>
      </c>
      <c r="AO13" s="126">
        <f t="shared" si="3"/>
        <v>0</v>
      </c>
      <c r="AP13" s="126">
        <f t="shared" si="3"/>
        <v>0</v>
      </c>
      <c r="AQ13" s="126">
        <f t="shared" si="3"/>
        <v>0</v>
      </c>
      <c r="AR13" s="126">
        <f t="shared" si="3"/>
        <v>0</v>
      </c>
      <c r="AS13" s="126">
        <f t="shared" si="3"/>
        <v>0</v>
      </c>
      <c r="AT13" s="126">
        <f t="shared" si="3"/>
        <v>0</v>
      </c>
      <c r="AU13" s="126">
        <f t="shared" si="3"/>
        <v>0</v>
      </c>
      <c r="AV13" s="126">
        <f t="shared" si="3"/>
        <v>0</v>
      </c>
      <c r="AW13" s="126">
        <f t="shared" si="3"/>
        <v>0</v>
      </c>
      <c r="AX13" s="126">
        <f t="shared" si="3"/>
        <v>0</v>
      </c>
      <c r="AY13" s="126">
        <f t="shared" si="3"/>
        <v>0</v>
      </c>
      <c r="AZ13" s="126">
        <f t="shared" si="3"/>
        <v>0</v>
      </c>
      <c r="BA13" s="127">
        <f>SUMPRODUCT(F13:AZ13,'Ocenění položek'!$C$54:$AW$54)</f>
        <v>0</v>
      </c>
      <c r="BB13" s="127">
        <f>SUMPRODUCT(F13:AZ13,'Ocenění položek'!$C$55:$AW$55)</f>
        <v>0</v>
      </c>
      <c r="BO13" s="129"/>
      <c r="BS13" s="129"/>
      <c r="BU13" s="129"/>
      <c r="BZ13" s="129"/>
      <c r="CA13" s="130"/>
    </row>
    <row r="14" spans="1:88" x14ac:dyDescent="0.25">
      <c r="A14" s="7" t="s">
        <v>321</v>
      </c>
      <c r="B14" s="3">
        <v>23</v>
      </c>
      <c r="C14" s="2">
        <v>2</v>
      </c>
      <c r="D14" s="2">
        <v>1</v>
      </c>
      <c r="E14" s="3">
        <f t="shared" si="1"/>
        <v>76.713313061102454</v>
      </c>
      <c r="F14" s="126">
        <f t="shared" si="2"/>
        <v>19.178328265275614</v>
      </c>
      <c r="G14" s="126">
        <f t="shared" si="3"/>
        <v>0</v>
      </c>
      <c r="H14" s="126">
        <f t="shared" si="3"/>
        <v>7.6713313061102459</v>
      </c>
      <c r="I14" s="126">
        <f t="shared" si="3"/>
        <v>0</v>
      </c>
      <c r="J14" s="126">
        <f t="shared" si="3"/>
        <v>7.6713313061102459</v>
      </c>
      <c r="K14" s="126">
        <f t="shared" si="3"/>
        <v>0</v>
      </c>
      <c r="L14" s="126">
        <f t="shared" si="3"/>
        <v>15.342662612220492</v>
      </c>
      <c r="M14" s="126">
        <f t="shared" si="3"/>
        <v>0</v>
      </c>
      <c r="N14" s="126">
        <f t="shared" si="3"/>
        <v>0</v>
      </c>
      <c r="O14" s="126">
        <f t="shared" si="3"/>
        <v>19.178328265275614</v>
      </c>
      <c r="P14" s="126">
        <f t="shared" si="3"/>
        <v>0</v>
      </c>
      <c r="Q14" s="126">
        <f t="shared" si="3"/>
        <v>0</v>
      </c>
      <c r="R14" s="126">
        <f t="shared" si="3"/>
        <v>0</v>
      </c>
      <c r="S14" s="126">
        <f t="shared" si="3"/>
        <v>0</v>
      </c>
      <c r="T14" s="126">
        <f t="shared" si="3"/>
        <v>7.6713313061102459</v>
      </c>
      <c r="U14" s="126">
        <f t="shared" si="3"/>
        <v>0</v>
      </c>
      <c r="V14" s="126">
        <f t="shared" si="3"/>
        <v>7.6713313061102459</v>
      </c>
      <c r="W14" s="126">
        <f t="shared" si="3"/>
        <v>0</v>
      </c>
      <c r="X14" s="126">
        <f t="shared" si="3"/>
        <v>3.835665653055123</v>
      </c>
      <c r="Y14" s="126">
        <f t="shared" si="3"/>
        <v>0</v>
      </c>
      <c r="Z14" s="126">
        <f t="shared" si="3"/>
        <v>0.76713313061102451</v>
      </c>
      <c r="AA14" s="126">
        <f t="shared" si="3"/>
        <v>0</v>
      </c>
      <c r="AB14" s="126">
        <f t="shared" si="3"/>
        <v>0</v>
      </c>
      <c r="AC14" s="126">
        <f t="shared" si="3"/>
        <v>0</v>
      </c>
      <c r="AD14" s="126">
        <f t="shared" si="3"/>
        <v>0</v>
      </c>
      <c r="AE14" s="126">
        <f t="shared" si="3"/>
        <v>76.713313061102454</v>
      </c>
      <c r="AF14" s="126">
        <f t="shared" si="3"/>
        <v>7.6713313061102459</v>
      </c>
      <c r="AG14" s="126">
        <f t="shared" si="3"/>
        <v>0</v>
      </c>
      <c r="AH14" s="126">
        <f t="shared" si="3"/>
        <v>7.6713313061102459</v>
      </c>
      <c r="AI14" s="126">
        <f t="shared" si="3"/>
        <v>0</v>
      </c>
      <c r="AJ14" s="126">
        <f t="shared" si="3"/>
        <v>0</v>
      </c>
      <c r="AK14" s="126">
        <f t="shared" si="3"/>
        <v>0</v>
      </c>
      <c r="AL14" s="126">
        <f t="shared" si="3"/>
        <v>0</v>
      </c>
      <c r="AM14" s="126">
        <f t="shared" si="3"/>
        <v>0</v>
      </c>
      <c r="AN14" s="126">
        <f t="shared" si="3"/>
        <v>76.713313061102454</v>
      </c>
      <c r="AO14" s="126">
        <f t="shared" si="3"/>
        <v>0</v>
      </c>
      <c r="AP14" s="126">
        <f t="shared" si="3"/>
        <v>0.76713313061102451</v>
      </c>
      <c r="AQ14" s="126">
        <f t="shared" si="3"/>
        <v>0</v>
      </c>
      <c r="AR14" s="126">
        <f t="shared" si="3"/>
        <v>0</v>
      </c>
      <c r="AS14" s="126">
        <f t="shared" si="3"/>
        <v>0</v>
      </c>
      <c r="AT14" s="126">
        <f t="shared" si="3"/>
        <v>0</v>
      </c>
      <c r="AU14" s="126">
        <f t="shared" ref="G14:AZ19" si="5">$E14*AU$3</f>
        <v>0.76713313061102451</v>
      </c>
      <c r="AV14" s="126">
        <f t="shared" si="5"/>
        <v>1.534266261222049</v>
      </c>
      <c r="AW14" s="126">
        <f t="shared" si="5"/>
        <v>0</v>
      </c>
      <c r="AX14" s="126">
        <f t="shared" si="5"/>
        <v>76.713313061102454</v>
      </c>
      <c r="AY14" s="126">
        <f t="shared" si="5"/>
        <v>0</v>
      </c>
      <c r="AZ14" s="126">
        <f t="shared" si="5"/>
        <v>0.76713313061102451</v>
      </c>
      <c r="BA14" s="51">
        <f>SUMPRODUCT(F14:AZ14,'Ocenění položek'!$C$54:$AW$54)</f>
        <v>0</v>
      </c>
      <c r="BB14" s="51">
        <f>SUMPRODUCT(F14:AZ14,'Ocenění položek'!$C$55:$AW$55)</f>
        <v>56.414970425134747</v>
      </c>
      <c r="CA14" s="123"/>
    </row>
    <row r="15" spans="1:88" x14ac:dyDescent="0.25">
      <c r="A15" s="7" t="s">
        <v>322</v>
      </c>
      <c r="B15" s="3">
        <v>23</v>
      </c>
      <c r="C15" s="2">
        <v>2</v>
      </c>
      <c r="D15" s="2">
        <v>0</v>
      </c>
      <c r="E15" s="3">
        <f t="shared" si="1"/>
        <v>0</v>
      </c>
      <c r="F15" s="126">
        <f t="shared" si="2"/>
        <v>0</v>
      </c>
      <c r="G15" s="126">
        <f t="shared" si="5"/>
        <v>0</v>
      </c>
      <c r="H15" s="126">
        <f t="shared" si="5"/>
        <v>0</v>
      </c>
      <c r="I15" s="126">
        <f t="shared" si="5"/>
        <v>0</v>
      </c>
      <c r="J15" s="126">
        <f t="shared" si="5"/>
        <v>0</v>
      </c>
      <c r="K15" s="126">
        <f t="shared" si="5"/>
        <v>0</v>
      </c>
      <c r="L15" s="126">
        <f t="shared" si="5"/>
        <v>0</v>
      </c>
      <c r="M15" s="126">
        <f t="shared" si="5"/>
        <v>0</v>
      </c>
      <c r="N15" s="126">
        <f t="shared" si="5"/>
        <v>0</v>
      </c>
      <c r="O15" s="126">
        <f t="shared" si="5"/>
        <v>0</v>
      </c>
      <c r="P15" s="126">
        <f t="shared" si="5"/>
        <v>0</v>
      </c>
      <c r="Q15" s="126">
        <f t="shared" si="5"/>
        <v>0</v>
      </c>
      <c r="R15" s="126">
        <f t="shared" si="5"/>
        <v>0</v>
      </c>
      <c r="S15" s="126">
        <f t="shared" si="5"/>
        <v>0</v>
      </c>
      <c r="T15" s="126">
        <f t="shared" si="5"/>
        <v>0</v>
      </c>
      <c r="U15" s="126">
        <f t="shared" si="5"/>
        <v>0</v>
      </c>
      <c r="V15" s="126">
        <f t="shared" si="5"/>
        <v>0</v>
      </c>
      <c r="W15" s="126">
        <f t="shared" si="5"/>
        <v>0</v>
      </c>
      <c r="X15" s="126">
        <f t="shared" si="5"/>
        <v>0</v>
      </c>
      <c r="Y15" s="126">
        <f t="shared" si="5"/>
        <v>0</v>
      </c>
      <c r="Z15" s="126">
        <f t="shared" si="5"/>
        <v>0</v>
      </c>
      <c r="AA15" s="126">
        <f t="shared" si="5"/>
        <v>0</v>
      </c>
      <c r="AB15" s="126">
        <f t="shared" si="5"/>
        <v>0</v>
      </c>
      <c r="AC15" s="126">
        <f t="shared" si="5"/>
        <v>0</v>
      </c>
      <c r="AD15" s="126">
        <f t="shared" si="5"/>
        <v>0</v>
      </c>
      <c r="AE15" s="126">
        <f t="shared" si="5"/>
        <v>0</v>
      </c>
      <c r="AF15" s="126">
        <f t="shared" si="5"/>
        <v>0</v>
      </c>
      <c r="AG15" s="126">
        <f t="shared" si="5"/>
        <v>0</v>
      </c>
      <c r="AH15" s="126">
        <f t="shared" si="5"/>
        <v>0</v>
      </c>
      <c r="AI15" s="126">
        <f t="shared" si="5"/>
        <v>0</v>
      </c>
      <c r="AJ15" s="126">
        <f t="shared" si="5"/>
        <v>0</v>
      </c>
      <c r="AK15" s="126">
        <f t="shared" si="5"/>
        <v>0</v>
      </c>
      <c r="AL15" s="126">
        <f t="shared" si="5"/>
        <v>0</v>
      </c>
      <c r="AM15" s="126">
        <f t="shared" si="5"/>
        <v>0</v>
      </c>
      <c r="AN15" s="126">
        <f t="shared" si="5"/>
        <v>0</v>
      </c>
      <c r="AO15" s="126">
        <f t="shared" si="5"/>
        <v>0</v>
      </c>
      <c r="AP15" s="126">
        <f t="shared" si="5"/>
        <v>0</v>
      </c>
      <c r="AQ15" s="126">
        <f t="shared" si="5"/>
        <v>0</v>
      </c>
      <c r="AR15" s="126">
        <f t="shared" si="5"/>
        <v>0</v>
      </c>
      <c r="AS15" s="126">
        <f t="shared" si="5"/>
        <v>0</v>
      </c>
      <c r="AT15" s="126">
        <f t="shared" si="5"/>
        <v>0</v>
      </c>
      <c r="AU15" s="126">
        <f t="shared" si="5"/>
        <v>0</v>
      </c>
      <c r="AV15" s="126">
        <f t="shared" si="5"/>
        <v>0</v>
      </c>
      <c r="AW15" s="126">
        <f t="shared" si="5"/>
        <v>0</v>
      </c>
      <c r="AX15" s="126">
        <f t="shared" si="5"/>
        <v>0</v>
      </c>
      <c r="AY15" s="126">
        <f t="shared" si="5"/>
        <v>0</v>
      </c>
      <c r="AZ15" s="126">
        <f t="shared" si="5"/>
        <v>0</v>
      </c>
      <c r="BA15" s="51">
        <f>SUMPRODUCT(F15:AZ15,'Ocenění položek'!$C$54:$AW$54)</f>
        <v>0</v>
      </c>
      <c r="BB15" s="51">
        <f>SUMPRODUCT(F15:AZ15,'Ocenění položek'!$C$55:$AW$55)</f>
        <v>0</v>
      </c>
      <c r="CA15" s="123"/>
    </row>
    <row r="16" spans="1:88" x14ac:dyDescent="0.25">
      <c r="A16" s="7" t="s">
        <v>323</v>
      </c>
      <c r="B16" s="3">
        <v>75</v>
      </c>
      <c r="C16" s="2">
        <v>1</v>
      </c>
      <c r="D16" s="2">
        <v>0</v>
      </c>
      <c r="E16" s="3">
        <f t="shared" si="1"/>
        <v>0</v>
      </c>
      <c r="F16" s="124">
        <f t="shared" si="2"/>
        <v>0</v>
      </c>
      <c r="G16" s="124">
        <f t="shared" si="5"/>
        <v>0</v>
      </c>
      <c r="H16" s="124">
        <f t="shared" si="5"/>
        <v>0</v>
      </c>
      <c r="I16" s="124">
        <f t="shared" si="5"/>
        <v>0</v>
      </c>
      <c r="J16" s="124">
        <f t="shared" si="5"/>
        <v>0</v>
      </c>
      <c r="K16" s="124">
        <f t="shared" si="5"/>
        <v>0</v>
      </c>
      <c r="L16" s="124">
        <f t="shared" si="5"/>
        <v>0</v>
      </c>
      <c r="M16" s="124">
        <f t="shared" si="5"/>
        <v>0</v>
      </c>
      <c r="N16" s="124">
        <f t="shared" si="5"/>
        <v>0</v>
      </c>
      <c r="O16" s="124">
        <f t="shared" si="5"/>
        <v>0</v>
      </c>
      <c r="P16" s="124">
        <f t="shared" si="5"/>
        <v>0</v>
      </c>
      <c r="Q16" s="124">
        <f t="shared" si="5"/>
        <v>0</v>
      </c>
      <c r="R16" s="124">
        <f t="shared" si="5"/>
        <v>0</v>
      </c>
      <c r="S16" s="124">
        <f t="shared" si="5"/>
        <v>0</v>
      </c>
      <c r="T16" s="124">
        <f t="shared" si="5"/>
        <v>0</v>
      </c>
      <c r="U16" s="124">
        <f t="shared" si="5"/>
        <v>0</v>
      </c>
      <c r="V16" s="124">
        <f t="shared" si="5"/>
        <v>0</v>
      </c>
      <c r="W16" s="124">
        <f t="shared" si="5"/>
        <v>0</v>
      </c>
      <c r="X16" s="124">
        <f t="shared" si="5"/>
        <v>0</v>
      </c>
      <c r="Y16" s="124">
        <f t="shared" si="5"/>
        <v>0</v>
      </c>
      <c r="Z16" s="124">
        <f t="shared" si="5"/>
        <v>0</v>
      </c>
      <c r="AA16" s="124">
        <f t="shared" si="5"/>
        <v>0</v>
      </c>
      <c r="AB16" s="124">
        <f t="shared" si="5"/>
        <v>0</v>
      </c>
      <c r="AC16" s="124">
        <f t="shared" si="5"/>
        <v>0</v>
      </c>
      <c r="AD16" s="124">
        <f t="shared" si="5"/>
        <v>0</v>
      </c>
      <c r="AE16" s="124">
        <f t="shared" si="5"/>
        <v>0</v>
      </c>
      <c r="AF16" s="124">
        <f t="shared" si="5"/>
        <v>0</v>
      </c>
      <c r="AG16" s="124">
        <f t="shared" si="5"/>
        <v>0</v>
      </c>
      <c r="AH16" s="124">
        <f t="shared" si="5"/>
        <v>0</v>
      </c>
      <c r="AI16" s="124">
        <f t="shared" si="5"/>
        <v>0</v>
      </c>
      <c r="AJ16" s="124">
        <f t="shared" si="5"/>
        <v>0</v>
      </c>
      <c r="AK16" s="124">
        <f t="shared" si="5"/>
        <v>0</v>
      </c>
      <c r="AL16" s="124">
        <f t="shared" si="5"/>
        <v>0</v>
      </c>
      <c r="AM16" s="124">
        <f t="shared" si="5"/>
        <v>0</v>
      </c>
      <c r="AN16" s="124">
        <f t="shared" si="5"/>
        <v>0</v>
      </c>
      <c r="AO16" s="124">
        <f t="shared" si="5"/>
        <v>0</v>
      </c>
      <c r="AP16" s="124">
        <f t="shared" si="5"/>
        <v>0</v>
      </c>
      <c r="AQ16" s="124">
        <f t="shared" si="5"/>
        <v>0</v>
      </c>
      <c r="AR16" s="124">
        <f t="shared" si="5"/>
        <v>0</v>
      </c>
      <c r="AS16" s="124">
        <f t="shared" si="5"/>
        <v>0</v>
      </c>
      <c r="AT16" s="124">
        <f t="shared" si="5"/>
        <v>0</v>
      </c>
      <c r="AU16" s="124">
        <f t="shared" si="5"/>
        <v>0</v>
      </c>
      <c r="AV16" s="124">
        <f t="shared" si="5"/>
        <v>0</v>
      </c>
      <c r="AW16" s="124">
        <f t="shared" si="5"/>
        <v>0</v>
      </c>
      <c r="AX16" s="124">
        <f t="shared" si="5"/>
        <v>0</v>
      </c>
      <c r="AY16" s="124">
        <f t="shared" si="5"/>
        <v>0</v>
      </c>
      <c r="AZ16" s="124">
        <f t="shared" si="5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x14ac:dyDescent="0.25">
      <c r="A17" s="7" t="s">
        <v>324</v>
      </c>
      <c r="B17" s="3">
        <v>8.4</v>
      </c>
      <c r="C17" s="2">
        <v>1</v>
      </c>
      <c r="D17" s="2">
        <v>0</v>
      </c>
      <c r="E17" s="3">
        <f t="shared" si="1"/>
        <v>0</v>
      </c>
      <c r="F17" s="121">
        <f>$E17*F$6</f>
        <v>0</v>
      </c>
      <c r="G17" s="121">
        <f t="shared" ref="G17:AZ17" si="6">$E17*G$6</f>
        <v>0</v>
      </c>
      <c r="H17" s="121">
        <f t="shared" si="6"/>
        <v>0</v>
      </c>
      <c r="I17" s="121">
        <f t="shared" si="6"/>
        <v>0</v>
      </c>
      <c r="J17" s="121">
        <f t="shared" si="6"/>
        <v>0</v>
      </c>
      <c r="K17" s="121">
        <f t="shared" si="6"/>
        <v>0</v>
      </c>
      <c r="L17" s="121">
        <f t="shared" si="6"/>
        <v>0</v>
      </c>
      <c r="M17" s="121">
        <f t="shared" si="6"/>
        <v>0</v>
      </c>
      <c r="N17" s="121">
        <f t="shared" si="6"/>
        <v>0</v>
      </c>
      <c r="O17" s="121">
        <f t="shared" si="6"/>
        <v>0</v>
      </c>
      <c r="P17" s="121">
        <f t="shared" si="6"/>
        <v>0</v>
      </c>
      <c r="Q17" s="121">
        <f t="shared" si="6"/>
        <v>0</v>
      </c>
      <c r="R17" s="121">
        <f t="shared" si="6"/>
        <v>0</v>
      </c>
      <c r="S17" s="121">
        <f t="shared" si="6"/>
        <v>0</v>
      </c>
      <c r="T17" s="121">
        <f t="shared" si="6"/>
        <v>0</v>
      </c>
      <c r="U17" s="121">
        <f t="shared" si="6"/>
        <v>0</v>
      </c>
      <c r="V17" s="121">
        <f t="shared" si="6"/>
        <v>0</v>
      </c>
      <c r="W17" s="121">
        <f t="shared" si="6"/>
        <v>0</v>
      </c>
      <c r="X17" s="121">
        <f t="shared" si="6"/>
        <v>0</v>
      </c>
      <c r="Y17" s="121">
        <f t="shared" si="6"/>
        <v>0</v>
      </c>
      <c r="Z17" s="121">
        <f t="shared" si="6"/>
        <v>0</v>
      </c>
      <c r="AA17" s="121">
        <f t="shared" si="6"/>
        <v>0</v>
      </c>
      <c r="AB17" s="121">
        <f t="shared" si="6"/>
        <v>0</v>
      </c>
      <c r="AC17" s="121">
        <f t="shared" si="6"/>
        <v>0</v>
      </c>
      <c r="AD17" s="121">
        <f t="shared" si="6"/>
        <v>0</v>
      </c>
      <c r="AE17" s="121">
        <f t="shared" si="6"/>
        <v>0</v>
      </c>
      <c r="AF17" s="121">
        <f t="shared" si="6"/>
        <v>0</v>
      </c>
      <c r="AG17" s="121">
        <f t="shared" si="6"/>
        <v>0</v>
      </c>
      <c r="AH17" s="121">
        <f t="shared" si="6"/>
        <v>0</v>
      </c>
      <c r="AI17" s="121">
        <f t="shared" si="6"/>
        <v>0</v>
      </c>
      <c r="AJ17" s="121">
        <f t="shared" si="6"/>
        <v>0</v>
      </c>
      <c r="AK17" s="121">
        <f t="shared" si="6"/>
        <v>0</v>
      </c>
      <c r="AL17" s="121">
        <f t="shared" si="6"/>
        <v>0</v>
      </c>
      <c r="AM17" s="121">
        <f t="shared" si="6"/>
        <v>0</v>
      </c>
      <c r="AN17" s="121">
        <f t="shared" si="6"/>
        <v>0</v>
      </c>
      <c r="AO17" s="121">
        <f t="shared" si="6"/>
        <v>0</v>
      </c>
      <c r="AP17" s="121">
        <f t="shared" si="6"/>
        <v>0</v>
      </c>
      <c r="AQ17" s="121">
        <f t="shared" si="6"/>
        <v>0</v>
      </c>
      <c r="AR17" s="121">
        <f t="shared" si="6"/>
        <v>0</v>
      </c>
      <c r="AS17" s="121">
        <f t="shared" si="6"/>
        <v>0</v>
      </c>
      <c r="AT17" s="121">
        <f t="shared" si="6"/>
        <v>0</v>
      </c>
      <c r="AU17" s="121">
        <f t="shared" si="6"/>
        <v>0</v>
      </c>
      <c r="AV17" s="121">
        <f t="shared" si="6"/>
        <v>0</v>
      </c>
      <c r="AW17" s="121">
        <f t="shared" si="6"/>
        <v>0</v>
      </c>
      <c r="AX17" s="121">
        <f t="shared" si="6"/>
        <v>0</v>
      </c>
      <c r="AY17" s="121">
        <f t="shared" si="6"/>
        <v>0</v>
      </c>
      <c r="AZ17" s="121">
        <f t="shared" si="6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x14ac:dyDescent="0.25">
      <c r="A18" s="6" t="s">
        <v>325</v>
      </c>
      <c r="B18" s="3">
        <v>103</v>
      </c>
      <c r="C18" s="2">
        <v>1</v>
      </c>
      <c r="D18" s="2">
        <v>0</v>
      </c>
      <c r="E18" s="3">
        <f t="shared" si="1"/>
        <v>0</v>
      </c>
      <c r="F18" s="121">
        <f t="shared" si="2"/>
        <v>0</v>
      </c>
      <c r="G18" s="121">
        <f t="shared" si="5"/>
        <v>0</v>
      </c>
      <c r="H18" s="121">
        <f t="shared" si="5"/>
        <v>0</v>
      </c>
      <c r="I18" s="121">
        <f t="shared" si="5"/>
        <v>0</v>
      </c>
      <c r="J18" s="121">
        <f t="shared" si="5"/>
        <v>0</v>
      </c>
      <c r="K18" s="121">
        <f t="shared" si="5"/>
        <v>0</v>
      </c>
      <c r="L18" s="121">
        <f t="shared" si="5"/>
        <v>0</v>
      </c>
      <c r="M18" s="121">
        <f t="shared" si="5"/>
        <v>0</v>
      </c>
      <c r="N18" s="121">
        <f t="shared" si="5"/>
        <v>0</v>
      </c>
      <c r="O18" s="121">
        <f t="shared" si="5"/>
        <v>0</v>
      </c>
      <c r="P18" s="121">
        <f t="shared" si="5"/>
        <v>0</v>
      </c>
      <c r="Q18" s="121">
        <f t="shared" si="5"/>
        <v>0</v>
      </c>
      <c r="R18" s="121">
        <f t="shared" si="5"/>
        <v>0</v>
      </c>
      <c r="S18" s="121">
        <f t="shared" si="5"/>
        <v>0</v>
      </c>
      <c r="T18" s="121">
        <f t="shared" si="5"/>
        <v>0</v>
      </c>
      <c r="U18" s="121">
        <f t="shared" si="5"/>
        <v>0</v>
      </c>
      <c r="V18" s="121">
        <f t="shared" si="5"/>
        <v>0</v>
      </c>
      <c r="W18" s="121">
        <f t="shared" si="5"/>
        <v>0</v>
      </c>
      <c r="X18" s="121">
        <f t="shared" si="5"/>
        <v>0</v>
      </c>
      <c r="Y18" s="121">
        <f t="shared" si="5"/>
        <v>0</v>
      </c>
      <c r="Z18" s="121">
        <f t="shared" si="5"/>
        <v>0</v>
      </c>
      <c r="AA18" s="121">
        <f t="shared" si="5"/>
        <v>0</v>
      </c>
      <c r="AB18" s="121">
        <f t="shared" si="5"/>
        <v>0</v>
      </c>
      <c r="AC18" s="121">
        <f t="shared" si="5"/>
        <v>0</v>
      </c>
      <c r="AD18" s="121">
        <f t="shared" si="5"/>
        <v>0</v>
      </c>
      <c r="AE18" s="121">
        <f t="shared" si="5"/>
        <v>0</v>
      </c>
      <c r="AF18" s="121">
        <f t="shared" si="5"/>
        <v>0</v>
      </c>
      <c r="AG18" s="121">
        <f t="shared" si="5"/>
        <v>0</v>
      </c>
      <c r="AH18" s="121">
        <f t="shared" si="5"/>
        <v>0</v>
      </c>
      <c r="AI18" s="121">
        <f t="shared" si="5"/>
        <v>0</v>
      </c>
      <c r="AJ18" s="121">
        <f t="shared" si="5"/>
        <v>0</v>
      </c>
      <c r="AK18" s="121">
        <f t="shared" si="5"/>
        <v>0</v>
      </c>
      <c r="AL18" s="121">
        <f t="shared" si="5"/>
        <v>0</v>
      </c>
      <c r="AM18" s="121">
        <f t="shared" si="5"/>
        <v>0</v>
      </c>
      <c r="AN18" s="121">
        <f t="shared" si="5"/>
        <v>0</v>
      </c>
      <c r="AO18" s="121">
        <f t="shared" si="5"/>
        <v>0</v>
      </c>
      <c r="AP18" s="121">
        <f t="shared" si="5"/>
        <v>0</v>
      </c>
      <c r="AQ18" s="121">
        <f t="shared" si="5"/>
        <v>0</v>
      </c>
      <c r="AR18" s="121">
        <f t="shared" si="5"/>
        <v>0</v>
      </c>
      <c r="AS18" s="121">
        <f t="shared" si="5"/>
        <v>0</v>
      </c>
      <c r="AT18" s="121">
        <f t="shared" si="5"/>
        <v>0</v>
      </c>
      <c r="AU18" s="121">
        <f t="shared" si="5"/>
        <v>0</v>
      </c>
      <c r="AV18" s="121">
        <f t="shared" si="5"/>
        <v>0</v>
      </c>
      <c r="AW18" s="121">
        <f t="shared" si="5"/>
        <v>0</v>
      </c>
      <c r="AX18" s="121">
        <f t="shared" si="5"/>
        <v>0</v>
      </c>
      <c r="AY18" s="121">
        <f t="shared" si="5"/>
        <v>0</v>
      </c>
      <c r="AZ18" s="121">
        <f t="shared" si="5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x14ac:dyDescent="0.25">
      <c r="A19" s="6" t="s">
        <v>326</v>
      </c>
      <c r="B19" s="3">
        <v>49</v>
      </c>
      <c r="C19" s="2">
        <v>1</v>
      </c>
      <c r="D19" s="2">
        <v>0</v>
      </c>
      <c r="E19" s="3">
        <f t="shared" si="1"/>
        <v>0</v>
      </c>
      <c r="F19" s="121">
        <f t="shared" si="2"/>
        <v>0</v>
      </c>
      <c r="G19" s="121">
        <f t="shared" si="5"/>
        <v>0</v>
      </c>
      <c r="H19" s="121">
        <f t="shared" si="5"/>
        <v>0</v>
      </c>
      <c r="I19" s="121">
        <f t="shared" si="5"/>
        <v>0</v>
      </c>
      <c r="J19" s="121">
        <f t="shared" si="5"/>
        <v>0</v>
      </c>
      <c r="K19" s="121">
        <f t="shared" si="5"/>
        <v>0</v>
      </c>
      <c r="L19" s="121">
        <f t="shared" si="5"/>
        <v>0</v>
      </c>
      <c r="M19" s="121">
        <f t="shared" si="5"/>
        <v>0</v>
      </c>
      <c r="N19" s="121">
        <f t="shared" si="5"/>
        <v>0</v>
      </c>
      <c r="O19" s="121">
        <f t="shared" si="5"/>
        <v>0</v>
      </c>
      <c r="P19" s="121">
        <f t="shared" si="5"/>
        <v>0</v>
      </c>
      <c r="Q19" s="121">
        <f t="shared" si="5"/>
        <v>0</v>
      </c>
      <c r="R19" s="121">
        <f t="shared" si="5"/>
        <v>0</v>
      </c>
      <c r="S19" s="121">
        <f t="shared" si="5"/>
        <v>0</v>
      </c>
      <c r="T19" s="121">
        <f t="shared" si="5"/>
        <v>0</v>
      </c>
      <c r="U19" s="121">
        <f t="shared" si="5"/>
        <v>0</v>
      </c>
      <c r="V19" s="121">
        <f t="shared" si="5"/>
        <v>0</v>
      </c>
      <c r="W19" s="121">
        <f t="shared" si="5"/>
        <v>0</v>
      </c>
      <c r="X19" s="121">
        <f t="shared" si="5"/>
        <v>0</v>
      </c>
      <c r="Y19" s="121">
        <f t="shared" si="5"/>
        <v>0</v>
      </c>
      <c r="Z19" s="121">
        <f t="shared" si="5"/>
        <v>0</v>
      </c>
      <c r="AA19" s="121">
        <f t="shared" si="5"/>
        <v>0</v>
      </c>
      <c r="AB19" s="121">
        <f t="shared" si="5"/>
        <v>0</v>
      </c>
      <c r="AC19" s="121">
        <f t="shared" si="5"/>
        <v>0</v>
      </c>
      <c r="AD19" s="121">
        <f t="shared" si="5"/>
        <v>0</v>
      </c>
      <c r="AE19" s="121">
        <f t="shared" si="5"/>
        <v>0</v>
      </c>
      <c r="AF19" s="121">
        <f t="shared" si="5"/>
        <v>0</v>
      </c>
      <c r="AG19" s="121">
        <f t="shared" si="5"/>
        <v>0</v>
      </c>
      <c r="AH19" s="121">
        <f t="shared" si="5"/>
        <v>0</v>
      </c>
      <c r="AI19" s="121">
        <f t="shared" si="5"/>
        <v>0</v>
      </c>
      <c r="AJ19" s="121">
        <f t="shared" si="5"/>
        <v>0</v>
      </c>
      <c r="AK19" s="121">
        <f t="shared" si="5"/>
        <v>0</v>
      </c>
      <c r="AL19" s="121">
        <f t="shared" si="5"/>
        <v>0</v>
      </c>
      <c r="AM19" s="121">
        <f t="shared" si="5"/>
        <v>0</v>
      </c>
      <c r="AN19" s="121">
        <f t="shared" si="5"/>
        <v>0</v>
      </c>
      <c r="AO19" s="121">
        <f t="shared" si="5"/>
        <v>0</v>
      </c>
      <c r="AP19" s="121">
        <f t="shared" si="5"/>
        <v>0</v>
      </c>
      <c r="AQ19" s="121">
        <f t="shared" si="5"/>
        <v>0</v>
      </c>
      <c r="AR19" s="121">
        <f t="shared" si="5"/>
        <v>0</v>
      </c>
      <c r="AS19" s="121">
        <f t="shared" si="5"/>
        <v>0</v>
      </c>
      <c r="AT19" s="121">
        <f t="shared" si="5"/>
        <v>0</v>
      </c>
      <c r="AU19" s="121">
        <f t="shared" si="5"/>
        <v>0</v>
      </c>
      <c r="AV19" s="121">
        <f t="shared" si="5"/>
        <v>0</v>
      </c>
      <c r="AW19" s="121">
        <f t="shared" si="5"/>
        <v>0</v>
      </c>
      <c r="AX19" s="121">
        <f t="shared" si="5"/>
        <v>0</v>
      </c>
      <c r="AY19" s="121">
        <f t="shared" si="5"/>
        <v>0</v>
      </c>
      <c r="AZ19" s="121">
        <f t="shared" si="5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6" t="s">
        <v>327</v>
      </c>
      <c r="B20" s="3">
        <v>49</v>
      </c>
      <c r="C20" s="2">
        <v>1</v>
      </c>
      <c r="D20" s="2">
        <v>1</v>
      </c>
      <c r="E20" s="3">
        <f>(B20+(3.5*B20^0.5*2.8))*D20</f>
        <v>117.6</v>
      </c>
      <c r="F20" s="126">
        <f>$E20*F$5</f>
        <v>29.4</v>
      </c>
      <c r="G20" s="126">
        <f t="shared" ref="G20:AZ20" si="7">$E20*G$5</f>
        <v>0</v>
      </c>
      <c r="H20" s="126">
        <f t="shared" si="7"/>
        <v>11.76</v>
      </c>
      <c r="I20" s="126">
        <f t="shared" si="7"/>
        <v>0</v>
      </c>
      <c r="J20" s="126">
        <f t="shared" si="7"/>
        <v>11.76</v>
      </c>
      <c r="K20" s="126">
        <f t="shared" si="7"/>
        <v>0</v>
      </c>
      <c r="L20" s="126">
        <f t="shared" si="7"/>
        <v>0</v>
      </c>
      <c r="M20" s="126">
        <f t="shared" si="7"/>
        <v>0</v>
      </c>
      <c r="N20" s="126">
        <f t="shared" si="7"/>
        <v>117.6</v>
      </c>
      <c r="O20" s="126">
        <f t="shared" si="7"/>
        <v>0</v>
      </c>
      <c r="P20" s="126">
        <f t="shared" si="7"/>
        <v>0</v>
      </c>
      <c r="Q20" s="126">
        <f t="shared" si="7"/>
        <v>0</v>
      </c>
      <c r="R20" s="126">
        <f t="shared" si="7"/>
        <v>0</v>
      </c>
      <c r="S20" s="126">
        <f t="shared" si="7"/>
        <v>0</v>
      </c>
      <c r="T20" s="126">
        <f t="shared" si="7"/>
        <v>11.76</v>
      </c>
      <c r="U20" s="126">
        <f t="shared" si="7"/>
        <v>0</v>
      </c>
      <c r="V20" s="126">
        <f t="shared" si="7"/>
        <v>11.76</v>
      </c>
      <c r="W20" s="126">
        <f t="shared" si="7"/>
        <v>0</v>
      </c>
      <c r="X20" s="126">
        <f t="shared" si="7"/>
        <v>5.88</v>
      </c>
      <c r="Y20" s="126">
        <f t="shared" si="7"/>
        <v>0</v>
      </c>
      <c r="Z20" s="126">
        <f t="shared" si="7"/>
        <v>1.1759999999999999</v>
      </c>
      <c r="AA20" s="126">
        <f t="shared" si="7"/>
        <v>0</v>
      </c>
      <c r="AB20" s="126">
        <f t="shared" si="7"/>
        <v>11.76</v>
      </c>
      <c r="AC20" s="126">
        <f t="shared" si="7"/>
        <v>0</v>
      </c>
      <c r="AD20" s="126">
        <f t="shared" si="7"/>
        <v>0</v>
      </c>
      <c r="AE20" s="126">
        <f t="shared" si="7"/>
        <v>117.6</v>
      </c>
      <c r="AF20" s="126">
        <f t="shared" si="7"/>
        <v>11.76</v>
      </c>
      <c r="AG20" s="126">
        <f t="shared" si="7"/>
        <v>0</v>
      </c>
      <c r="AH20" s="126">
        <f t="shared" si="7"/>
        <v>58.8</v>
      </c>
      <c r="AI20" s="126">
        <f t="shared" si="7"/>
        <v>0</v>
      </c>
      <c r="AJ20" s="126">
        <f t="shared" si="7"/>
        <v>0</v>
      </c>
      <c r="AK20" s="126">
        <f t="shared" si="7"/>
        <v>0</v>
      </c>
      <c r="AL20" s="126">
        <f t="shared" si="7"/>
        <v>0</v>
      </c>
      <c r="AM20" s="126">
        <f t="shared" si="7"/>
        <v>0</v>
      </c>
      <c r="AN20" s="126">
        <f t="shared" si="7"/>
        <v>117.6</v>
      </c>
      <c r="AO20" s="126">
        <f t="shared" si="7"/>
        <v>0</v>
      </c>
      <c r="AP20" s="126">
        <f t="shared" si="7"/>
        <v>1.1759999999999999</v>
      </c>
      <c r="AQ20" s="126">
        <f t="shared" si="7"/>
        <v>117.6</v>
      </c>
      <c r="AR20" s="126">
        <f t="shared" si="7"/>
        <v>0</v>
      </c>
      <c r="AS20" s="126">
        <f t="shared" si="7"/>
        <v>0</v>
      </c>
      <c r="AT20" s="126">
        <f t="shared" si="7"/>
        <v>0</v>
      </c>
      <c r="AU20" s="126">
        <f t="shared" si="7"/>
        <v>1.1759999999999999</v>
      </c>
      <c r="AV20" s="126">
        <f t="shared" si="7"/>
        <v>2.3519999999999999</v>
      </c>
      <c r="AW20" s="126">
        <f t="shared" si="7"/>
        <v>0</v>
      </c>
      <c r="AX20" s="126">
        <f t="shared" si="7"/>
        <v>117.6</v>
      </c>
      <c r="AY20" s="126">
        <f t="shared" si="7"/>
        <v>0</v>
      </c>
      <c r="AZ20" s="126">
        <f t="shared" si="7"/>
        <v>1.1759999999999999</v>
      </c>
      <c r="BA20" s="51">
        <f>SUMPRODUCT(F20:AZ20,'Ocenění položek'!$C$54:$AW$54)</f>
        <v>0</v>
      </c>
      <c r="BB20" s="51">
        <f>SUMPRODUCT(F20:AZ20,'Ocenění položek'!$C$55:$AW$55)</f>
        <v>98.836919999999992</v>
      </c>
      <c r="CA20" s="123"/>
    </row>
    <row r="21" spans="1:79" x14ac:dyDescent="0.25">
      <c r="A21" s="6" t="s">
        <v>328</v>
      </c>
      <c r="B21" s="3">
        <v>50</v>
      </c>
      <c r="C21" s="2">
        <v>1</v>
      </c>
      <c r="D21" s="2">
        <v>0</v>
      </c>
      <c r="E21" s="3">
        <f t="shared" si="1"/>
        <v>0</v>
      </c>
      <c r="F21" s="121">
        <f t="shared" ref="F21:U56" si="8">$E21*F$3</f>
        <v>0</v>
      </c>
      <c r="G21" s="121">
        <f t="shared" si="8"/>
        <v>0</v>
      </c>
      <c r="H21" s="121">
        <f t="shared" si="8"/>
        <v>0</v>
      </c>
      <c r="I21" s="121">
        <f t="shared" si="8"/>
        <v>0</v>
      </c>
      <c r="J21" s="121">
        <f t="shared" si="8"/>
        <v>0</v>
      </c>
      <c r="K21" s="121">
        <f t="shared" si="8"/>
        <v>0</v>
      </c>
      <c r="L21" s="121">
        <f t="shared" si="8"/>
        <v>0</v>
      </c>
      <c r="M21" s="121">
        <f t="shared" si="8"/>
        <v>0</v>
      </c>
      <c r="N21" s="121">
        <f t="shared" si="8"/>
        <v>0</v>
      </c>
      <c r="O21" s="121">
        <f t="shared" si="8"/>
        <v>0</v>
      </c>
      <c r="P21" s="121">
        <f t="shared" si="8"/>
        <v>0</v>
      </c>
      <c r="Q21" s="121">
        <f t="shared" si="8"/>
        <v>0</v>
      </c>
      <c r="R21" s="121">
        <f t="shared" si="8"/>
        <v>0</v>
      </c>
      <c r="S21" s="121">
        <f t="shared" si="8"/>
        <v>0</v>
      </c>
      <c r="T21" s="121">
        <f t="shared" si="8"/>
        <v>0</v>
      </c>
      <c r="U21" s="121">
        <f t="shared" si="8"/>
        <v>0</v>
      </c>
      <c r="V21" s="121">
        <f t="shared" ref="G21:AZ27" si="9">$E21*V$3</f>
        <v>0</v>
      </c>
      <c r="W21" s="121">
        <f t="shared" si="9"/>
        <v>0</v>
      </c>
      <c r="X21" s="121">
        <f t="shared" si="9"/>
        <v>0</v>
      </c>
      <c r="Y21" s="121">
        <f t="shared" si="9"/>
        <v>0</v>
      </c>
      <c r="Z21" s="121">
        <f t="shared" si="9"/>
        <v>0</v>
      </c>
      <c r="AA21" s="121">
        <f t="shared" si="9"/>
        <v>0</v>
      </c>
      <c r="AB21" s="121">
        <f t="shared" si="9"/>
        <v>0</v>
      </c>
      <c r="AC21" s="121">
        <f t="shared" si="9"/>
        <v>0</v>
      </c>
      <c r="AD21" s="121">
        <f t="shared" si="9"/>
        <v>0</v>
      </c>
      <c r="AE21" s="121">
        <f t="shared" si="9"/>
        <v>0</v>
      </c>
      <c r="AF21" s="121">
        <f t="shared" si="9"/>
        <v>0</v>
      </c>
      <c r="AG21" s="121">
        <f t="shared" si="9"/>
        <v>0</v>
      </c>
      <c r="AH21" s="121">
        <f t="shared" si="9"/>
        <v>0</v>
      </c>
      <c r="AI21" s="121">
        <f t="shared" si="9"/>
        <v>0</v>
      </c>
      <c r="AJ21" s="121">
        <f t="shared" si="9"/>
        <v>0</v>
      </c>
      <c r="AK21" s="121">
        <f t="shared" si="9"/>
        <v>0</v>
      </c>
      <c r="AL21" s="121">
        <f t="shared" si="9"/>
        <v>0</v>
      </c>
      <c r="AM21" s="121">
        <f t="shared" si="9"/>
        <v>0</v>
      </c>
      <c r="AN21" s="121">
        <f t="shared" si="9"/>
        <v>0</v>
      </c>
      <c r="AO21" s="121">
        <f t="shared" si="9"/>
        <v>0</v>
      </c>
      <c r="AP21" s="121">
        <f t="shared" si="9"/>
        <v>0</v>
      </c>
      <c r="AQ21" s="121">
        <f t="shared" si="9"/>
        <v>0</v>
      </c>
      <c r="AR21" s="121">
        <f t="shared" si="9"/>
        <v>0</v>
      </c>
      <c r="AS21" s="121">
        <f t="shared" si="9"/>
        <v>0</v>
      </c>
      <c r="AT21" s="121">
        <f t="shared" si="9"/>
        <v>0</v>
      </c>
      <c r="AU21" s="121">
        <f t="shared" si="9"/>
        <v>0</v>
      </c>
      <c r="AV21" s="121">
        <f t="shared" si="9"/>
        <v>0</v>
      </c>
      <c r="AW21" s="121">
        <f t="shared" si="9"/>
        <v>0</v>
      </c>
      <c r="AX21" s="121">
        <f t="shared" si="9"/>
        <v>0</v>
      </c>
      <c r="AY21" s="121">
        <f t="shared" si="9"/>
        <v>0</v>
      </c>
      <c r="AZ21" s="121">
        <f t="shared" si="9"/>
        <v>0</v>
      </c>
      <c r="BA21" s="51">
        <f>SUMPRODUCT(F21:AZ21,'Ocenění položek'!$C$54:$AW$54)</f>
        <v>0</v>
      </c>
      <c r="BB21" s="51">
        <f>SUMPRODUCT(F21:AZ21,'Ocenění položek'!$C$55:$AW$55)</f>
        <v>0</v>
      </c>
      <c r="CA21" s="123"/>
    </row>
    <row r="22" spans="1:79" x14ac:dyDescent="0.25">
      <c r="A22" s="6" t="s">
        <v>329</v>
      </c>
      <c r="B22" s="3">
        <v>40</v>
      </c>
      <c r="C22" s="2">
        <v>1</v>
      </c>
      <c r="D22" s="2">
        <v>0</v>
      </c>
      <c r="E22" s="3">
        <f t="shared" si="1"/>
        <v>0</v>
      </c>
      <c r="F22" s="121">
        <f t="shared" si="8"/>
        <v>0</v>
      </c>
      <c r="G22" s="121">
        <f t="shared" si="9"/>
        <v>0</v>
      </c>
      <c r="H22" s="121">
        <f t="shared" si="9"/>
        <v>0</v>
      </c>
      <c r="I22" s="121">
        <f t="shared" si="9"/>
        <v>0</v>
      </c>
      <c r="J22" s="121">
        <f t="shared" si="9"/>
        <v>0</v>
      </c>
      <c r="K22" s="121">
        <f t="shared" si="9"/>
        <v>0</v>
      </c>
      <c r="L22" s="121">
        <f t="shared" si="9"/>
        <v>0</v>
      </c>
      <c r="M22" s="121">
        <f t="shared" si="9"/>
        <v>0</v>
      </c>
      <c r="N22" s="121">
        <f t="shared" si="9"/>
        <v>0</v>
      </c>
      <c r="O22" s="121">
        <f t="shared" si="9"/>
        <v>0</v>
      </c>
      <c r="P22" s="121">
        <f t="shared" si="9"/>
        <v>0</v>
      </c>
      <c r="Q22" s="121">
        <f t="shared" si="9"/>
        <v>0</v>
      </c>
      <c r="R22" s="121">
        <f t="shared" si="9"/>
        <v>0</v>
      </c>
      <c r="S22" s="121">
        <f t="shared" si="9"/>
        <v>0</v>
      </c>
      <c r="T22" s="121">
        <f t="shared" si="9"/>
        <v>0</v>
      </c>
      <c r="U22" s="121">
        <f t="shared" si="9"/>
        <v>0</v>
      </c>
      <c r="V22" s="121">
        <f t="shared" si="9"/>
        <v>0</v>
      </c>
      <c r="W22" s="121">
        <f t="shared" si="9"/>
        <v>0</v>
      </c>
      <c r="X22" s="121">
        <f t="shared" si="9"/>
        <v>0</v>
      </c>
      <c r="Y22" s="121">
        <f t="shared" si="9"/>
        <v>0</v>
      </c>
      <c r="Z22" s="121">
        <f t="shared" si="9"/>
        <v>0</v>
      </c>
      <c r="AA22" s="121">
        <f t="shared" si="9"/>
        <v>0</v>
      </c>
      <c r="AB22" s="121">
        <f t="shared" si="9"/>
        <v>0</v>
      </c>
      <c r="AC22" s="121">
        <f t="shared" si="9"/>
        <v>0</v>
      </c>
      <c r="AD22" s="121">
        <f t="shared" si="9"/>
        <v>0</v>
      </c>
      <c r="AE22" s="121">
        <f t="shared" si="9"/>
        <v>0</v>
      </c>
      <c r="AF22" s="121">
        <f t="shared" si="9"/>
        <v>0</v>
      </c>
      <c r="AG22" s="121">
        <f t="shared" si="9"/>
        <v>0</v>
      </c>
      <c r="AH22" s="121">
        <f t="shared" si="9"/>
        <v>0</v>
      </c>
      <c r="AI22" s="121">
        <f t="shared" si="9"/>
        <v>0</v>
      </c>
      <c r="AJ22" s="121">
        <f t="shared" si="9"/>
        <v>0</v>
      </c>
      <c r="AK22" s="121">
        <f t="shared" si="9"/>
        <v>0</v>
      </c>
      <c r="AL22" s="121">
        <f t="shared" si="9"/>
        <v>0</v>
      </c>
      <c r="AM22" s="121">
        <f t="shared" si="9"/>
        <v>0</v>
      </c>
      <c r="AN22" s="121">
        <f t="shared" si="9"/>
        <v>0</v>
      </c>
      <c r="AO22" s="121">
        <f t="shared" si="9"/>
        <v>0</v>
      </c>
      <c r="AP22" s="121">
        <f t="shared" si="9"/>
        <v>0</v>
      </c>
      <c r="AQ22" s="121">
        <f t="shared" si="9"/>
        <v>0</v>
      </c>
      <c r="AR22" s="121">
        <f t="shared" si="9"/>
        <v>0</v>
      </c>
      <c r="AS22" s="121">
        <f t="shared" si="9"/>
        <v>0</v>
      </c>
      <c r="AT22" s="121">
        <f t="shared" si="9"/>
        <v>0</v>
      </c>
      <c r="AU22" s="121">
        <f t="shared" si="9"/>
        <v>0</v>
      </c>
      <c r="AV22" s="121">
        <f t="shared" si="9"/>
        <v>0</v>
      </c>
      <c r="AW22" s="121">
        <f t="shared" si="9"/>
        <v>0</v>
      </c>
      <c r="AX22" s="121">
        <f t="shared" si="9"/>
        <v>0</v>
      </c>
      <c r="AY22" s="121">
        <f t="shared" si="9"/>
        <v>0</v>
      </c>
      <c r="AZ22" s="121">
        <f t="shared" si="9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59</v>
      </c>
      <c r="B23" s="3">
        <v>46</v>
      </c>
      <c r="C23" s="2">
        <v>1</v>
      </c>
      <c r="D23" s="2">
        <v>0</v>
      </c>
      <c r="E23" s="3">
        <f t="shared" si="1"/>
        <v>0</v>
      </c>
      <c r="F23" s="121">
        <f t="shared" si="8"/>
        <v>0</v>
      </c>
      <c r="G23" s="121">
        <f t="shared" si="9"/>
        <v>0</v>
      </c>
      <c r="H23" s="121">
        <f t="shared" si="9"/>
        <v>0</v>
      </c>
      <c r="I23" s="121">
        <f t="shared" si="9"/>
        <v>0</v>
      </c>
      <c r="J23" s="121">
        <f t="shared" si="9"/>
        <v>0</v>
      </c>
      <c r="K23" s="121">
        <f t="shared" si="9"/>
        <v>0</v>
      </c>
      <c r="L23" s="121">
        <f t="shared" si="9"/>
        <v>0</v>
      </c>
      <c r="M23" s="121">
        <f t="shared" si="9"/>
        <v>0</v>
      </c>
      <c r="N23" s="121">
        <f t="shared" si="9"/>
        <v>0</v>
      </c>
      <c r="O23" s="121">
        <f t="shared" si="9"/>
        <v>0</v>
      </c>
      <c r="P23" s="121">
        <f t="shared" si="9"/>
        <v>0</v>
      </c>
      <c r="Q23" s="121">
        <f t="shared" si="9"/>
        <v>0</v>
      </c>
      <c r="R23" s="121">
        <f t="shared" si="9"/>
        <v>0</v>
      </c>
      <c r="S23" s="121">
        <f t="shared" si="9"/>
        <v>0</v>
      </c>
      <c r="T23" s="121">
        <f t="shared" si="9"/>
        <v>0</v>
      </c>
      <c r="U23" s="121">
        <f t="shared" si="9"/>
        <v>0</v>
      </c>
      <c r="V23" s="121">
        <f t="shared" si="9"/>
        <v>0</v>
      </c>
      <c r="W23" s="121">
        <f t="shared" si="9"/>
        <v>0</v>
      </c>
      <c r="X23" s="121">
        <f t="shared" si="9"/>
        <v>0</v>
      </c>
      <c r="Y23" s="121">
        <f t="shared" si="9"/>
        <v>0</v>
      </c>
      <c r="Z23" s="121">
        <f t="shared" si="9"/>
        <v>0</v>
      </c>
      <c r="AA23" s="121">
        <f t="shared" si="9"/>
        <v>0</v>
      </c>
      <c r="AB23" s="121">
        <f t="shared" si="9"/>
        <v>0</v>
      </c>
      <c r="AC23" s="121">
        <f t="shared" si="9"/>
        <v>0</v>
      </c>
      <c r="AD23" s="121">
        <f t="shared" si="9"/>
        <v>0</v>
      </c>
      <c r="AE23" s="121">
        <f t="shared" si="9"/>
        <v>0</v>
      </c>
      <c r="AF23" s="121">
        <f t="shared" si="9"/>
        <v>0</v>
      </c>
      <c r="AG23" s="121">
        <f t="shared" si="9"/>
        <v>0</v>
      </c>
      <c r="AH23" s="121">
        <f t="shared" si="9"/>
        <v>0</v>
      </c>
      <c r="AI23" s="121">
        <f t="shared" si="9"/>
        <v>0</v>
      </c>
      <c r="AJ23" s="121">
        <f t="shared" si="9"/>
        <v>0</v>
      </c>
      <c r="AK23" s="121">
        <f t="shared" si="9"/>
        <v>0</v>
      </c>
      <c r="AL23" s="121">
        <f t="shared" si="9"/>
        <v>0</v>
      </c>
      <c r="AM23" s="121">
        <f t="shared" si="9"/>
        <v>0</v>
      </c>
      <c r="AN23" s="121">
        <f t="shared" si="9"/>
        <v>0</v>
      </c>
      <c r="AO23" s="121">
        <f t="shared" si="9"/>
        <v>0</v>
      </c>
      <c r="AP23" s="121">
        <f t="shared" si="9"/>
        <v>0</v>
      </c>
      <c r="AQ23" s="121">
        <f t="shared" si="9"/>
        <v>0</v>
      </c>
      <c r="AR23" s="121">
        <f t="shared" si="9"/>
        <v>0</v>
      </c>
      <c r="AS23" s="121">
        <f t="shared" si="9"/>
        <v>0</v>
      </c>
      <c r="AT23" s="121">
        <f t="shared" si="9"/>
        <v>0</v>
      </c>
      <c r="AU23" s="121">
        <f t="shared" si="9"/>
        <v>0</v>
      </c>
      <c r="AV23" s="121">
        <f t="shared" si="9"/>
        <v>0</v>
      </c>
      <c r="AW23" s="121">
        <f t="shared" si="9"/>
        <v>0</v>
      </c>
      <c r="AX23" s="121">
        <f t="shared" si="9"/>
        <v>0</v>
      </c>
      <c r="AY23" s="121">
        <f t="shared" si="9"/>
        <v>0</v>
      </c>
      <c r="AZ23" s="121">
        <f t="shared" si="9"/>
        <v>0</v>
      </c>
      <c r="BA23" s="51">
        <f>SUMPRODUCT(F23:AZ23,'Ocenění položek'!$C$54:$AW$54)</f>
        <v>0</v>
      </c>
      <c r="BB23" s="51">
        <f>SUMPRODUCT(F23:AZ23,'Ocenění položek'!$C$55:$AW$55)</f>
        <v>0</v>
      </c>
      <c r="CA23" s="123"/>
    </row>
    <row r="24" spans="1:79" x14ac:dyDescent="0.25">
      <c r="A24" s="6" t="s">
        <v>330</v>
      </c>
      <c r="B24" s="3">
        <v>47</v>
      </c>
      <c r="C24" s="2">
        <v>1</v>
      </c>
      <c r="D24" s="2">
        <v>0</v>
      </c>
      <c r="E24" s="3">
        <f t="shared" si="1"/>
        <v>0</v>
      </c>
      <c r="F24" s="121">
        <f t="shared" si="8"/>
        <v>0</v>
      </c>
      <c r="G24" s="121">
        <f t="shared" si="9"/>
        <v>0</v>
      </c>
      <c r="H24" s="121">
        <f t="shared" si="9"/>
        <v>0</v>
      </c>
      <c r="I24" s="121">
        <f t="shared" si="9"/>
        <v>0</v>
      </c>
      <c r="J24" s="121">
        <f t="shared" si="9"/>
        <v>0</v>
      </c>
      <c r="K24" s="121">
        <f t="shared" si="9"/>
        <v>0</v>
      </c>
      <c r="L24" s="121">
        <f t="shared" si="9"/>
        <v>0</v>
      </c>
      <c r="M24" s="121">
        <f t="shared" si="9"/>
        <v>0</v>
      </c>
      <c r="N24" s="121">
        <f t="shared" si="9"/>
        <v>0</v>
      </c>
      <c r="O24" s="121">
        <f t="shared" si="9"/>
        <v>0</v>
      </c>
      <c r="P24" s="121">
        <f t="shared" si="9"/>
        <v>0</v>
      </c>
      <c r="Q24" s="121">
        <f t="shared" si="9"/>
        <v>0</v>
      </c>
      <c r="R24" s="121">
        <f t="shared" si="9"/>
        <v>0</v>
      </c>
      <c r="S24" s="121">
        <f t="shared" si="9"/>
        <v>0</v>
      </c>
      <c r="T24" s="121">
        <f t="shared" si="9"/>
        <v>0</v>
      </c>
      <c r="U24" s="121">
        <f t="shared" si="9"/>
        <v>0</v>
      </c>
      <c r="V24" s="121">
        <f t="shared" si="9"/>
        <v>0</v>
      </c>
      <c r="W24" s="121">
        <f t="shared" si="9"/>
        <v>0</v>
      </c>
      <c r="X24" s="121">
        <f t="shared" si="9"/>
        <v>0</v>
      </c>
      <c r="Y24" s="121">
        <f t="shared" si="9"/>
        <v>0</v>
      </c>
      <c r="Z24" s="121">
        <f t="shared" si="9"/>
        <v>0</v>
      </c>
      <c r="AA24" s="121">
        <f t="shared" si="9"/>
        <v>0</v>
      </c>
      <c r="AB24" s="121">
        <f t="shared" si="9"/>
        <v>0</v>
      </c>
      <c r="AC24" s="121">
        <f t="shared" si="9"/>
        <v>0</v>
      </c>
      <c r="AD24" s="121">
        <f t="shared" si="9"/>
        <v>0</v>
      </c>
      <c r="AE24" s="121">
        <f t="shared" si="9"/>
        <v>0</v>
      </c>
      <c r="AF24" s="121">
        <f t="shared" si="9"/>
        <v>0</v>
      </c>
      <c r="AG24" s="121">
        <f t="shared" si="9"/>
        <v>0</v>
      </c>
      <c r="AH24" s="121">
        <f t="shared" si="9"/>
        <v>0</v>
      </c>
      <c r="AI24" s="121">
        <f t="shared" si="9"/>
        <v>0</v>
      </c>
      <c r="AJ24" s="121">
        <f t="shared" si="9"/>
        <v>0</v>
      </c>
      <c r="AK24" s="121">
        <f t="shared" si="9"/>
        <v>0</v>
      </c>
      <c r="AL24" s="121">
        <f t="shared" si="9"/>
        <v>0</v>
      </c>
      <c r="AM24" s="121">
        <f t="shared" si="9"/>
        <v>0</v>
      </c>
      <c r="AN24" s="121">
        <f t="shared" si="9"/>
        <v>0</v>
      </c>
      <c r="AO24" s="121">
        <f t="shared" si="9"/>
        <v>0</v>
      </c>
      <c r="AP24" s="121">
        <f t="shared" si="9"/>
        <v>0</v>
      </c>
      <c r="AQ24" s="121">
        <f t="shared" si="9"/>
        <v>0</v>
      </c>
      <c r="AR24" s="121">
        <f t="shared" si="9"/>
        <v>0</v>
      </c>
      <c r="AS24" s="121">
        <f t="shared" si="9"/>
        <v>0</v>
      </c>
      <c r="AT24" s="121">
        <f t="shared" si="9"/>
        <v>0</v>
      </c>
      <c r="AU24" s="121">
        <f t="shared" si="9"/>
        <v>0</v>
      </c>
      <c r="AV24" s="121">
        <f t="shared" si="9"/>
        <v>0</v>
      </c>
      <c r="AW24" s="121">
        <f t="shared" si="9"/>
        <v>0</v>
      </c>
      <c r="AX24" s="121">
        <f t="shared" si="9"/>
        <v>0</v>
      </c>
      <c r="AY24" s="121">
        <f t="shared" si="9"/>
        <v>0</v>
      </c>
      <c r="AZ24" s="121">
        <f t="shared" si="9"/>
        <v>0</v>
      </c>
      <c r="BA24" s="51">
        <f>SUMPRODUCT(F24:AZ24,'Ocenění položek'!$C$54:$AW$54)</f>
        <v>0</v>
      </c>
      <c r="BB24" s="51">
        <f>SUMPRODUCT(F24:AZ24,'Ocenění položek'!$C$55:$AW$55)</f>
        <v>0</v>
      </c>
      <c r="CA24" s="123"/>
    </row>
    <row r="25" spans="1:79" x14ac:dyDescent="0.25">
      <c r="A25" s="6" t="s">
        <v>331</v>
      </c>
      <c r="B25" s="3">
        <v>48</v>
      </c>
      <c r="C25" s="2">
        <v>1</v>
      </c>
      <c r="D25" s="2">
        <v>1</v>
      </c>
      <c r="E25" s="3">
        <f t="shared" si="1"/>
        <v>125.59587617908569</v>
      </c>
      <c r="F25" s="121">
        <f t="shared" si="8"/>
        <v>31.398969044771423</v>
      </c>
      <c r="G25" s="121">
        <f t="shared" si="9"/>
        <v>0</v>
      </c>
      <c r="H25" s="121">
        <f t="shared" si="9"/>
        <v>12.559587617908569</v>
      </c>
      <c r="I25" s="121">
        <f t="shared" si="9"/>
        <v>0</v>
      </c>
      <c r="J25" s="121">
        <f t="shared" si="9"/>
        <v>12.559587617908569</v>
      </c>
      <c r="K25" s="121">
        <f t="shared" si="9"/>
        <v>0</v>
      </c>
      <c r="L25" s="121">
        <f t="shared" si="9"/>
        <v>25.119175235817139</v>
      </c>
      <c r="M25" s="121">
        <f t="shared" si="9"/>
        <v>0</v>
      </c>
      <c r="N25" s="121">
        <f t="shared" si="9"/>
        <v>0</v>
      </c>
      <c r="O25" s="121">
        <f t="shared" si="9"/>
        <v>31.398969044771423</v>
      </c>
      <c r="P25" s="121">
        <f t="shared" si="9"/>
        <v>0</v>
      </c>
      <c r="Q25" s="121">
        <f t="shared" si="9"/>
        <v>0</v>
      </c>
      <c r="R25" s="121">
        <f t="shared" si="9"/>
        <v>0</v>
      </c>
      <c r="S25" s="121">
        <f t="shared" si="9"/>
        <v>0</v>
      </c>
      <c r="T25" s="121">
        <f t="shared" si="9"/>
        <v>12.559587617908569</v>
      </c>
      <c r="U25" s="121">
        <f t="shared" si="9"/>
        <v>0</v>
      </c>
      <c r="V25" s="121">
        <f t="shared" si="9"/>
        <v>12.559587617908569</v>
      </c>
      <c r="W25" s="121">
        <f t="shared" si="9"/>
        <v>0</v>
      </c>
      <c r="X25" s="121">
        <f t="shared" si="9"/>
        <v>6.2797938089542846</v>
      </c>
      <c r="Y25" s="121">
        <f t="shared" si="9"/>
        <v>0</v>
      </c>
      <c r="Z25" s="121">
        <f t="shared" si="9"/>
        <v>1.255958761790857</v>
      </c>
      <c r="AA25" s="121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125.59587617908569</v>
      </c>
      <c r="AF25" s="121">
        <f t="shared" si="9"/>
        <v>12.559587617908569</v>
      </c>
      <c r="AG25" s="121">
        <f t="shared" si="9"/>
        <v>0</v>
      </c>
      <c r="AH25" s="121">
        <f t="shared" si="9"/>
        <v>12.559587617908569</v>
      </c>
      <c r="AI25" s="121">
        <f t="shared" si="9"/>
        <v>0</v>
      </c>
      <c r="AJ25" s="121">
        <f t="shared" si="9"/>
        <v>0</v>
      </c>
      <c r="AK25" s="121">
        <f t="shared" si="9"/>
        <v>0</v>
      </c>
      <c r="AL25" s="121">
        <f t="shared" si="9"/>
        <v>0</v>
      </c>
      <c r="AM25" s="121">
        <f t="shared" si="9"/>
        <v>0</v>
      </c>
      <c r="AN25" s="121">
        <f t="shared" si="9"/>
        <v>125.59587617908569</v>
      </c>
      <c r="AO25" s="121">
        <f t="shared" si="9"/>
        <v>0</v>
      </c>
      <c r="AP25" s="121">
        <f t="shared" si="9"/>
        <v>1.255958761790857</v>
      </c>
      <c r="AQ25" s="121">
        <f t="shared" si="9"/>
        <v>0</v>
      </c>
      <c r="AR25" s="121">
        <f t="shared" si="9"/>
        <v>0</v>
      </c>
      <c r="AS25" s="121">
        <f t="shared" si="9"/>
        <v>0</v>
      </c>
      <c r="AT25" s="121">
        <f t="shared" si="9"/>
        <v>0</v>
      </c>
      <c r="AU25" s="121">
        <f t="shared" si="9"/>
        <v>1.255958761790857</v>
      </c>
      <c r="AV25" s="121">
        <f t="shared" si="9"/>
        <v>2.5119175235817139</v>
      </c>
      <c r="AW25" s="121">
        <f t="shared" si="9"/>
        <v>0</v>
      </c>
      <c r="AX25" s="121">
        <f t="shared" si="9"/>
        <v>125.59587617908569</v>
      </c>
      <c r="AY25" s="121">
        <f t="shared" si="9"/>
        <v>0</v>
      </c>
      <c r="AZ25" s="121">
        <f t="shared" si="9"/>
        <v>1.255958761790857</v>
      </c>
      <c r="BA25" s="51">
        <f>SUMPRODUCT(F25:AZ25,'Ocenění položek'!$C$54:$AW$54)</f>
        <v>0</v>
      </c>
      <c r="BB25" s="51">
        <f>SUMPRODUCT(F25:AZ25,'Ocenění položek'!$C$55:$AW$55)</f>
        <v>92.363207342099614</v>
      </c>
      <c r="CA25" s="123"/>
    </row>
    <row r="26" spans="1:79" ht="30" x14ac:dyDescent="0.25">
      <c r="A26" s="6" t="s">
        <v>332</v>
      </c>
      <c r="B26" s="3">
        <v>59</v>
      </c>
      <c r="C26" s="2">
        <v>1</v>
      </c>
      <c r="D26" s="2">
        <v>0</v>
      </c>
      <c r="E26" s="3">
        <f>(B26+(3.5*B26^0.5*2.8))*D26</f>
        <v>0</v>
      </c>
      <c r="F26" s="121">
        <f>$E26*F$4</f>
        <v>0</v>
      </c>
      <c r="G26" s="121">
        <f t="shared" ref="G26:AZ26" si="10">$E26*G$4</f>
        <v>0</v>
      </c>
      <c r="H26" s="121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1">
        <f t="shared" si="10"/>
        <v>0</v>
      </c>
      <c r="O26" s="121">
        <f t="shared" si="10"/>
        <v>0</v>
      </c>
      <c r="P26" s="121">
        <f t="shared" si="10"/>
        <v>0</v>
      </c>
      <c r="Q26" s="121">
        <f t="shared" si="10"/>
        <v>0</v>
      </c>
      <c r="R26" s="121">
        <f t="shared" si="10"/>
        <v>0</v>
      </c>
      <c r="S26" s="121">
        <f t="shared" si="10"/>
        <v>0</v>
      </c>
      <c r="T26" s="121">
        <f t="shared" si="10"/>
        <v>0</v>
      </c>
      <c r="U26" s="121">
        <f t="shared" si="10"/>
        <v>0</v>
      </c>
      <c r="V26" s="121">
        <f t="shared" si="10"/>
        <v>0</v>
      </c>
      <c r="W26" s="121">
        <f t="shared" si="10"/>
        <v>0</v>
      </c>
      <c r="X26" s="121">
        <f t="shared" si="10"/>
        <v>0</v>
      </c>
      <c r="Y26" s="121">
        <f t="shared" si="10"/>
        <v>0</v>
      </c>
      <c r="Z26" s="121">
        <f t="shared" si="10"/>
        <v>0</v>
      </c>
      <c r="AA26" s="121">
        <f t="shared" si="10"/>
        <v>0</v>
      </c>
      <c r="AB26" s="121">
        <f t="shared" si="10"/>
        <v>0</v>
      </c>
      <c r="AC26" s="121">
        <f t="shared" si="10"/>
        <v>0</v>
      </c>
      <c r="AD26" s="121">
        <f t="shared" si="10"/>
        <v>0</v>
      </c>
      <c r="AE26" s="121">
        <f t="shared" si="10"/>
        <v>0</v>
      </c>
      <c r="AF26" s="121">
        <f t="shared" si="10"/>
        <v>0</v>
      </c>
      <c r="AG26" s="121">
        <f t="shared" si="10"/>
        <v>0</v>
      </c>
      <c r="AH26" s="121">
        <f t="shared" si="10"/>
        <v>0</v>
      </c>
      <c r="AI26" s="121">
        <f t="shared" si="10"/>
        <v>0</v>
      </c>
      <c r="AJ26" s="121">
        <f t="shared" si="10"/>
        <v>0</v>
      </c>
      <c r="AK26" s="121">
        <f t="shared" si="10"/>
        <v>0</v>
      </c>
      <c r="AL26" s="121">
        <f t="shared" si="10"/>
        <v>0</v>
      </c>
      <c r="AM26" s="121">
        <f t="shared" si="10"/>
        <v>0</v>
      </c>
      <c r="AN26" s="121">
        <f t="shared" si="10"/>
        <v>0</v>
      </c>
      <c r="AO26" s="121">
        <f t="shared" si="10"/>
        <v>0</v>
      </c>
      <c r="AP26" s="121">
        <f t="shared" si="10"/>
        <v>0</v>
      </c>
      <c r="AQ26" s="121">
        <f t="shared" si="10"/>
        <v>0</v>
      </c>
      <c r="AR26" s="121">
        <f t="shared" si="10"/>
        <v>0</v>
      </c>
      <c r="AS26" s="121">
        <f t="shared" si="10"/>
        <v>0</v>
      </c>
      <c r="AT26" s="121">
        <f t="shared" si="10"/>
        <v>0</v>
      </c>
      <c r="AU26" s="121">
        <f t="shared" si="10"/>
        <v>0</v>
      </c>
      <c r="AV26" s="121">
        <f t="shared" si="10"/>
        <v>0</v>
      </c>
      <c r="AW26" s="121">
        <f t="shared" si="10"/>
        <v>0</v>
      </c>
      <c r="AX26" s="121">
        <f t="shared" si="10"/>
        <v>0</v>
      </c>
      <c r="AY26" s="121">
        <f t="shared" si="10"/>
        <v>0</v>
      </c>
      <c r="AZ26" s="121">
        <f t="shared" si="10"/>
        <v>0</v>
      </c>
      <c r="BA26" s="51">
        <f>SUMPRODUCT(F26:AZ26,'Ocenění položek'!$C$54:$AW$54)</f>
        <v>0</v>
      </c>
      <c r="BB26" s="51">
        <f>SUMPRODUCT(F26:AZ26,'Ocenění položek'!$C$55:$AW$55)</f>
        <v>0</v>
      </c>
      <c r="CA26" s="123"/>
    </row>
    <row r="27" spans="1:79" x14ac:dyDescent="0.25">
      <c r="A27" s="6" t="s">
        <v>333</v>
      </c>
      <c r="B27" s="3">
        <v>18</v>
      </c>
      <c r="C27" s="2">
        <v>1</v>
      </c>
      <c r="D27" s="2">
        <v>0</v>
      </c>
      <c r="E27" s="3">
        <f t="shared" si="1"/>
        <v>0</v>
      </c>
      <c r="F27" s="124">
        <f t="shared" si="8"/>
        <v>0</v>
      </c>
      <c r="G27" s="124">
        <f t="shared" si="9"/>
        <v>0</v>
      </c>
      <c r="H27" s="124">
        <f t="shared" si="9"/>
        <v>0</v>
      </c>
      <c r="I27" s="124">
        <f t="shared" si="9"/>
        <v>0</v>
      </c>
      <c r="J27" s="124">
        <f t="shared" si="9"/>
        <v>0</v>
      </c>
      <c r="K27" s="124">
        <f t="shared" si="9"/>
        <v>0</v>
      </c>
      <c r="L27" s="124">
        <f t="shared" si="9"/>
        <v>0</v>
      </c>
      <c r="M27" s="124">
        <f t="shared" si="9"/>
        <v>0</v>
      </c>
      <c r="N27" s="124">
        <f t="shared" si="9"/>
        <v>0</v>
      </c>
      <c r="O27" s="124">
        <f t="shared" si="9"/>
        <v>0</v>
      </c>
      <c r="P27" s="124">
        <f t="shared" si="9"/>
        <v>0</v>
      </c>
      <c r="Q27" s="124">
        <f t="shared" si="9"/>
        <v>0</v>
      </c>
      <c r="R27" s="124">
        <f t="shared" si="9"/>
        <v>0</v>
      </c>
      <c r="S27" s="124">
        <f t="shared" si="9"/>
        <v>0</v>
      </c>
      <c r="T27" s="124">
        <f t="shared" si="9"/>
        <v>0</v>
      </c>
      <c r="U27" s="124">
        <f t="shared" si="9"/>
        <v>0</v>
      </c>
      <c r="V27" s="124">
        <f t="shared" si="9"/>
        <v>0</v>
      </c>
      <c r="W27" s="124">
        <f t="shared" si="9"/>
        <v>0</v>
      </c>
      <c r="X27" s="124">
        <f t="shared" si="9"/>
        <v>0</v>
      </c>
      <c r="Y27" s="124">
        <f t="shared" si="9"/>
        <v>0</v>
      </c>
      <c r="Z27" s="124">
        <f t="shared" si="9"/>
        <v>0</v>
      </c>
      <c r="AA27" s="124">
        <f t="shared" si="9"/>
        <v>0</v>
      </c>
      <c r="AB27" s="124">
        <f t="shared" si="9"/>
        <v>0</v>
      </c>
      <c r="AC27" s="124">
        <f t="shared" si="9"/>
        <v>0</v>
      </c>
      <c r="AD27" s="124">
        <f t="shared" si="9"/>
        <v>0</v>
      </c>
      <c r="AE27" s="124">
        <f t="shared" si="9"/>
        <v>0</v>
      </c>
      <c r="AF27" s="124">
        <f t="shared" si="9"/>
        <v>0</v>
      </c>
      <c r="AG27" s="124">
        <f t="shared" si="9"/>
        <v>0</v>
      </c>
      <c r="AH27" s="124">
        <f t="shared" si="9"/>
        <v>0</v>
      </c>
      <c r="AI27" s="124">
        <f t="shared" si="9"/>
        <v>0</v>
      </c>
      <c r="AJ27" s="124">
        <f t="shared" si="9"/>
        <v>0</v>
      </c>
      <c r="AK27" s="124">
        <f t="shared" si="9"/>
        <v>0</v>
      </c>
      <c r="AL27" s="124">
        <f t="shared" si="9"/>
        <v>0</v>
      </c>
      <c r="AM27" s="124">
        <f t="shared" si="9"/>
        <v>0</v>
      </c>
      <c r="AN27" s="124">
        <f t="shared" si="9"/>
        <v>0</v>
      </c>
      <c r="AO27" s="124">
        <f t="shared" si="9"/>
        <v>0</v>
      </c>
      <c r="AP27" s="124">
        <f t="shared" si="9"/>
        <v>0</v>
      </c>
      <c r="AQ27" s="124">
        <f t="shared" si="9"/>
        <v>0</v>
      </c>
      <c r="AR27" s="124">
        <f t="shared" si="9"/>
        <v>0</v>
      </c>
      <c r="AS27" s="124">
        <f t="shared" si="9"/>
        <v>0</v>
      </c>
      <c r="AT27" s="124">
        <f t="shared" si="9"/>
        <v>0</v>
      </c>
      <c r="AU27" s="124">
        <f t="shared" ref="G27:AZ34" si="11">$E27*AU$3</f>
        <v>0</v>
      </c>
      <c r="AV27" s="124">
        <f t="shared" si="11"/>
        <v>0</v>
      </c>
      <c r="AW27" s="124">
        <f t="shared" si="11"/>
        <v>0</v>
      </c>
      <c r="AX27" s="124">
        <f t="shared" si="11"/>
        <v>0</v>
      </c>
      <c r="AY27" s="124">
        <f t="shared" si="11"/>
        <v>0</v>
      </c>
      <c r="AZ27" s="124">
        <f t="shared" si="11"/>
        <v>0</v>
      </c>
      <c r="BA27" s="51">
        <f>SUMPRODUCT(F27:AZ27,'Ocenění položek'!$C$54:$AW$54)</f>
        <v>0</v>
      </c>
      <c r="BB27" s="51">
        <f>SUMPRODUCT(F27:AZ27,'Ocenění položek'!$C$55:$AW$55)</f>
        <v>0</v>
      </c>
      <c r="CA27" s="123"/>
    </row>
    <row r="28" spans="1:79" x14ac:dyDescent="0.25">
      <c r="A28" s="6" t="s">
        <v>334</v>
      </c>
      <c r="B28" s="3">
        <v>25</v>
      </c>
      <c r="C28" s="2">
        <v>1</v>
      </c>
      <c r="D28" s="2">
        <v>0</v>
      </c>
      <c r="E28" s="3">
        <f t="shared" ref="E28:E56" si="12">(B28+(4*B28^0.5*2.8))*D28</f>
        <v>0</v>
      </c>
      <c r="F28" s="124">
        <f t="shared" si="8"/>
        <v>0</v>
      </c>
      <c r="G28" s="124">
        <f t="shared" si="11"/>
        <v>0</v>
      </c>
      <c r="H28" s="124">
        <f t="shared" si="11"/>
        <v>0</v>
      </c>
      <c r="I28" s="124">
        <f t="shared" si="11"/>
        <v>0</v>
      </c>
      <c r="J28" s="124">
        <f t="shared" si="11"/>
        <v>0</v>
      </c>
      <c r="K28" s="124">
        <f t="shared" si="11"/>
        <v>0</v>
      </c>
      <c r="L28" s="124">
        <f t="shared" si="11"/>
        <v>0</v>
      </c>
      <c r="M28" s="124">
        <f t="shared" si="11"/>
        <v>0</v>
      </c>
      <c r="N28" s="124">
        <f t="shared" si="11"/>
        <v>0</v>
      </c>
      <c r="O28" s="124">
        <f t="shared" si="11"/>
        <v>0</v>
      </c>
      <c r="P28" s="124">
        <f t="shared" si="11"/>
        <v>0</v>
      </c>
      <c r="Q28" s="124">
        <f t="shared" si="11"/>
        <v>0</v>
      </c>
      <c r="R28" s="124">
        <f t="shared" si="11"/>
        <v>0</v>
      </c>
      <c r="S28" s="124">
        <f t="shared" si="11"/>
        <v>0</v>
      </c>
      <c r="T28" s="124">
        <f t="shared" si="11"/>
        <v>0</v>
      </c>
      <c r="U28" s="124">
        <f t="shared" si="11"/>
        <v>0</v>
      </c>
      <c r="V28" s="124">
        <f t="shared" si="11"/>
        <v>0</v>
      </c>
      <c r="W28" s="124">
        <f t="shared" si="11"/>
        <v>0</v>
      </c>
      <c r="X28" s="124">
        <f t="shared" si="11"/>
        <v>0</v>
      </c>
      <c r="Y28" s="124">
        <f t="shared" si="11"/>
        <v>0</v>
      </c>
      <c r="Z28" s="124">
        <f t="shared" si="11"/>
        <v>0</v>
      </c>
      <c r="AA28" s="124">
        <f t="shared" si="11"/>
        <v>0</v>
      </c>
      <c r="AB28" s="124">
        <f t="shared" si="11"/>
        <v>0</v>
      </c>
      <c r="AC28" s="124">
        <f t="shared" si="11"/>
        <v>0</v>
      </c>
      <c r="AD28" s="124">
        <f t="shared" si="11"/>
        <v>0</v>
      </c>
      <c r="AE28" s="124">
        <f t="shared" si="11"/>
        <v>0</v>
      </c>
      <c r="AF28" s="124">
        <f t="shared" si="11"/>
        <v>0</v>
      </c>
      <c r="AG28" s="124">
        <f t="shared" si="11"/>
        <v>0</v>
      </c>
      <c r="AH28" s="124">
        <f t="shared" si="11"/>
        <v>0</v>
      </c>
      <c r="AI28" s="124">
        <f t="shared" si="11"/>
        <v>0</v>
      </c>
      <c r="AJ28" s="124">
        <f t="shared" si="11"/>
        <v>0</v>
      </c>
      <c r="AK28" s="124">
        <f t="shared" si="11"/>
        <v>0</v>
      </c>
      <c r="AL28" s="124">
        <f t="shared" si="11"/>
        <v>0</v>
      </c>
      <c r="AM28" s="124">
        <f t="shared" si="11"/>
        <v>0</v>
      </c>
      <c r="AN28" s="124">
        <f t="shared" si="11"/>
        <v>0</v>
      </c>
      <c r="AO28" s="124">
        <f t="shared" si="11"/>
        <v>0</v>
      </c>
      <c r="AP28" s="124">
        <f t="shared" si="11"/>
        <v>0</v>
      </c>
      <c r="AQ28" s="124">
        <f t="shared" si="11"/>
        <v>0</v>
      </c>
      <c r="AR28" s="124">
        <f t="shared" si="11"/>
        <v>0</v>
      </c>
      <c r="AS28" s="124">
        <f t="shared" si="11"/>
        <v>0</v>
      </c>
      <c r="AT28" s="124">
        <f t="shared" si="11"/>
        <v>0</v>
      </c>
      <c r="AU28" s="124">
        <f t="shared" si="11"/>
        <v>0</v>
      </c>
      <c r="AV28" s="124">
        <f t="shared" si="11"/>
        <v>0</v>
      </c>
      <c r="AW28" s="124">
        <f t="shared" si="11"/>
        <v>0</v>
      </c>
      <c r="AX28" s="124">
        <f t="shared" si="11"/>
        <v>0</v>
      </c>
      <c r="AY28" s="124">
        <f t="shared" si="11"/>
        <v>0</v>
      </c>
      <c r="AZ28" s="124">
        <f t="shared" si="11"/>
        <v>0</v>
      </c>
      <c r="BA28" s="51">
        <f>SUMPRODUCT(F28:AZ28,'Ocenění položek'!$C$54:$AW$54)</f>
        <v>0</v>
      </c>
      <c r="BB28" s="51">
        <f>SUMPRODUCT(F28:AZ28,'Ocenění položek'!$C$55:$AW$55)</f>
        <v>0</v>
      </c>
      <c r="CA28" s="123"/>
    </row>
    <row r="29" spans="1:79" x14ac:dyDescent="0.25">
      <c r="A29" s="6" t="s">
        <v>335</v>
      </c>
      <c r="B29" s="3">
        <v>34</v>
      </c>
      <c r="C29" s="2">
        <v>1</v>
      </c>
      <c r="D29" s="2">
        <v>0</v>
      </c>
      <c r="E29" s="3">
        <f t="shared" si="12"/>
        <v>0</v>
      </c>
      <c r="F29" s="124">
        <f>$E29*F$4</f>
        <v>0</v>
      </c>
      <c r="G29" s="124">
        <f t="shared" ref="G29:AZ29" si="13">$E29*G$4</f>
        <v>0</v>
      </c>
      <c r="H29" s="124">
        <f t="shared" si="13"/>
        <v>0</v>
      </c>
      <c r="I29" s="124">
        <f t="shared" si="13"/>
        <v>0</v>
      </c>
      <c r="J29" s="124">
        <f t="shared" si="13"/>
        <v>0</v>
      </c>
      <c r="K29" s="124">
        <f t="shared" si="13"/>
        <v>0</v>
      </c>
      <c r="L29" s="124">
        <f t="shared" si="13"/>
        <v>0</v>
      </c>
      <c r="M29" s="124">
        <f t="shared" si="13"/>
        <v>0</v>
      </c>
      <c r="N29" s="124">
        <f t="shared" si="13"/>
        <v>0</v>
      </c>
      <c r="O29" s="124">
        <f t="shared" si="13"/>
        <v>0</v>
      </c>
      <c r="P29" s="124">
        <f t="shared" si="13"/>
        <v>0</v>
      </c>
      <c r="Q29" s="124">
        <f t="shared" si="13"/>
        <v>0</v>
      </c>
      <c r="R29" s="124">
        <f t="shared" si="13"/>
        <v>0</v>
      </c>
      <c r="S29" s="124">
        <f t="shared" si="13"/>
        <v>0</v>
      </c>
      <c r="T29" s="124">
        <f t="shared" si="13"/>
        <v>0</v>
      </c>
      <c r="U29" s="124">
        <f t="shared" si="13"/>
        <v>0</v>
      </c>
      <c r="V29" s="124">
        <f t="shared" si="13"/>
        <v>0</v>
      </c>
      <c r="W29" s="124">
        <f t="shared" si="13"/>
        <v>0</v>
      </c>
      <c r="X29" s="124">
        <f t="shared" si="13"/>
        <v>0</v>
      </c>
      <c r="Y29" s="124">
        <f t="shared" si="13"/>
        <v>0</v>
      </c>
      <c r="Z29" s="124">
        <f t="shared" si="13"/>
        <v>0</v>
      </c>
      <c r="AA29" s="124">
        <f t="shared" si="13"/>
        <v>0</v>
      </c>
      <c r="AB29" s="124">
        <f t="shared" si="13"/>
        <v>0</v>
      </c>
      <c r="AC29" s="124">
        <f t="shared" si="13"/>
        <v>0</v>
      </c>
      <c r="AD29" s="124">
        <f t="shared" si="13"/>
        <v>0</v>
      </c>
      <c r="AE29" s="124">
        <f t="shared" si="13"/>
        <v>0</v>
      </c>
      <c r="AF29" s="124">
        <f t="shared" si="13"/>
        <v>0</v>
      </c>
      <c r="AG29" s="124">
        <f t="shared" si="13"/>
        <v>0</v>
      </c>
      <c r="AH29" s="124">
        <f t="shared" si="13"/>
        <v>0</v>
      </c>
      <c r="AI29" s="124">
        <f t="shared" si="13"/>
        <v>0</v>
      </c>
      <c r="AJ29" s="124">
        <f t="shared" si="13"/>
        <v>0</v>
      </c>
      <c r="AK29" s="124">
        <f t="shared" si="13"/>
        <v>0</v>
      </c>
      <c r="AL29" s="124">
        <f t="shared" si="13"/>
        <v>0</v>
      </c>
      <c r="AM29" s="124">
        <f t="shared" si="13"/>
        <v>0</v>
      </c>
      <c r="AN29" s="124">
        <f t="shared" si="13"/>
        <v>0</v>
      </c>
      <c r="AO29" s="124">
        <f t="shared" si="13"/>
        <v>0</v>
      </c>
      <c r="AP29" s="124">
        <f t="shared" si="13"/>
        <v>0</v>
      </c>
      <c r="AQ29" s="124">
        <f t="shared" si="13"/>
        <v>0</v>
      </c>
      <c r="AR29" s="124">
        <f t="shared" si="13"/>
        <v>0</v>
      </c>
      <c r="AS29" s="124">
        <f t="shared" si="13"/>
        <v>0</v>
      </c>
      <c r="AT29" s="124">
        <f t="shared" si="13"/>
        <v>0</v>
      </c>
      <c r="AU29" s="124">
        <f t="shared" si="13"/>
        <v>0</v>
      </c>
      <c r="AV29" s="124">
        <f t="shared" si="13"/>
        <v>0</v>
      </c>
      <c r="AW29" s="124">
        <f t="shared" si="13"/>
        <v>0</v>
      </c>
      <c r="AX29" s="124">
        <f t="shared" si="13"/>
        <v>0</v>
      </c>
      <c r="AY29" s="124">
        <f t="shared" si="13"/>
        <v>0</v>
      </c>
      <c r="AZ29" s="124">
        <f t="shared" si="13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x14ac:dyDescent="0.25">
      <c r="A30" s="6" t="s">
        <v>336</v>
      </c>
      <c r="B30" s="3">
        <v>44</v>
      </c>
      <c r="C30" s="2">
        <v>1</v>
      </c>
      <c r="D30" s="2">
        <v>0</v>
      </c>
      <c r="E30" s="3">
        <f t="shared" si="12"/>
        <v>0</v>
      </c>
      <c r="F30" s="124">
        <f t="shared" si="8"/>
        <v>0</v>
      </c>
      <c r="G30" s="124">
        <f t="shared" si="11"/>
        <v>0</v>
      </c>
      <c r="H30" s="124">
        <f t="shared" si="11"/>
        <v>0</v>
      </c>
      <c r="I30" s="124">
        <f t="shared" si="11"/>
        <v>0</v>
      </c>
      <c r="J30" s="124">
        <f t="shared" si="11"/>
        <v>0</v>
      </c>
      <c r="K30" s="124">
        <f t="shared" si="11"/>
        <v>0</v>
      </c>
      <c r="L30" s="124">
        <f t="shared" si="11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  <c r="T30" s="124">
        <f t="shared" si="11"/>
        <v>0</v>
      </c>
      <c r="U30" s="124">
        <f t="shared" si="11"/>
        <v>0</v>
      </c>
      <c r="V30" s="124">
        <f t="shared" si="11"/>
        <v>0</v>
      </c>
      <c r="W30" s="124">
        <f t="shared" si="11"/>
        <v>0</v>
      </c>
      <c r="X30" s="124">
        <f t="shared" si="11"/>
        <v>0</v>
      </c>
      <c r="Y30" s="124">
        <f t="shared" si="11"/>
        <v>0</v>
      </c>
      <c r="Z30" s="124">
        <f t="shared" si="11"/>
        <v>0</v>
      </c>
      <c r="AA30" s="124">
        <f t="shared" si="11"/>
        <v>0</v>
      </c>
      <c r="AB30" s="124">
        <f t="shared" si="11"/>
        <v>0</v>
      </c>
      <c r="AC30" s="124">
        <f t="shared" si="11"/>
        <v>0</v>
      </c>
      <c r="AD30" s="124">
        <f t="shared" si="11"/>
        <v>0</v>
      </c>
      <c r="AE30" s="124">
        <f t="shared" si="11"/>
        <v>0</v>
      </c>
      <c r="AF30" s="124">
        <f t="shared" si="11"/>
        <v>0</v>
      </c>
      <c r="AG30" s="124">
        <f t="shared" si="11"/>
        <v>0</v>
      </c>
      <c r="AH30" s="124">
        <f t="shared" si="11"/>
        <v>0</v>
      </c>
      <c r="AI30" s="124">
        <f t="shared" si="11"/>
        <v>0</v>
      </c>
      <c r="AJ30" s="124">
        <f t="shared" si="11"/>
        <v>0</v>
      </c>
      <c r="AK30" s="124">
        <f t="shared" si="11"/>
        <v>0</v>
      </c>
      <c r="AL30" s="124">
        <f t="shared" si="11"/>
        <v>0</v>
      </c>
      <c r="AM30" s="124">
        <f t="shared" si="11"/>
        <v>0</v>
      </c>
      <c r="AN30" s="124">
        <f t="shared" si="11"/>
        <v>0</v>
      </c>
      <c r="AO30" s="124">
        <f t="shared" si="11"/>
        <v>0</v>
      </c>
      <c r="AP30" s="124">
        <f t="shared" si="11"/>
        <v>0</v>
      </c>
      <c r="AQ30" s="124">
        <f t="shared" si="11"/>
        <v>0</v>
      </c>
      <c r="AR30" s="124">
        <f t="shared" si="11"/>
        <v>0</v>
      </c>
      <c r="AS30" s="124">
        <f t="shared" si="11"/>
        <v>0</v>
      </c>
      <c r="AT30" s="124">
        <f t="shared" si="11"/>
        <v>0</v>
      </c>
      <c r="AU30" s="124">
        <f t="shared" si="11"/>
        <v>0</v>
      </c>
      <c r="AV30" s="124">
        <f t="shared" si="11"/>
        <v>0</v>
      </c>
      <c r="AW30" s="124">
        <f t="shared" si="11"/>
        <v>0</v>
      </c>
      <c r="AX30" s="124">
        <f t="shared" si="11"/>
        <v>0</v>
      </c>
      <c r="AY30" s="124">
        <f t="shared" si="11"/>
        <v>0</v>
      </c>
      <c r="AZ30" s="124">
        <f t="shared" si="11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x14ac:dyDescent="0.25">
      <c r="A31" s="6" t="s">
        <v>337</v>
      </c>
      <c r="B31" s="3">
        <v>49</v>
      </c>
      <c r="C31" s="2">
        <v>1</v>
      </c>
      <c r="D31" s="2">
        <v>0</v>
      </c>
      <c r="E31" s="3">
        <f t="shared" si="12"/>
        <v>0</v>
      </c>
      <c r="F31" s="124">
        <f t="shared" si="8"/>
        <v>0</v>
      </c>
      <c r="G31" s="124">
        <f t="shared" si="11"/>
        <v>0</v>
      </c>
      <c r="H31" s="124">
        <f t="shared" si="11"/>
        <v>0</v>
      </c>
      <c r="I31" s="124">
        <f t="shared" si="11"/>
        <v>0</v>
      </c>
      <c r="J31" s="124">
        <f t="shared" si="11"/>
        <v>0</v>
      </c>
      <c r="K31" s="124">
        <f t="shared" si="11"/>
        <v>0</v>
      </c>
      <c r="L31" s="124">
        <f t="shared" si="11"/>
        <v>0</v>
      </c>
      <c r="M31" s="124">
        <f t="shared" si="11"/>
        <v>0</v>
      </c>
      <c r="N31" s="124">
        <f t="shared" si="11"/>
        <v>0</v>
      </c>
      <c r="O31" s="124">
        <f t="shared" si="11"/>
        <v>0</v>
      </c>
      <c r="P31" s="124">
        <f t="shared" si="11"/>
        <v>0</v>
      </c>
      <c r="Q31" s="124">
        <f t="shared" si="11"/>
        <v>0</v>
      </c>
      <c r="R31" s="124">
        <f t="shared" si="11"/>
        <v>0</v>
      </c>
      <c r="S31" s="124">
        <f t="shared" si="11"/>
        <v>0</v>
      </c>
      <c r="T31" s="124">
        <f t="shared" si="11"/>
        <v>0</v>
      </c>
      <c r="U31" s="124">
        <f t="shared" si="11"/>
        <v>0</v>
      </c>
      <c r="V31" s="124">
        <f t="shared" si="11"/>
        <v>0</v>
      </c>
      <c r="W31" s="124">
        <f t="shared" si="11"/>
        <v>0</v>
      </c>
      <c r="X31" s="124">
        <f t="shared" si="11"/>
        <v>0</v>
      </c>
      <c r="Y31" s="124">
        <f t="shared" si="11"/>
        <v>0</v>
      </c>
      <c r="Z31" s="124">
        <f t="shared" si="11"/>
        <v>0</v>
      </c>
      <c r="AA31" s="124">
        <f t="shared" si="11"/>
        <v>0</v>
      </c>
      <c r="AB31" s="124">
        <f t="shared" si="11"/>
        <v>0</v>
      </c>
      <c r="AC31" s="124">
        <f t="shared" si="11"/>
        <v>0</v>
      </c>
      <c r="AD31" s="124">
        <f t="shared" si="11"/>
        <v>0</v>
      </c>
      <c r="AE31" s="124">
        <f t="shared" si="11"/>
        <v>0</v>
      </c>
      <c r="AF31" s="124">
        <f t="shared" si="11"/>
        <v>0</v>
      </c>
      <c r="AG31" s="124">
        <f t="shared" si="11"/>
        <v>0</v>
      </c>
      <c r="AH31" s="124">
        <f t="shared" si="11"/>
        <v>0</v>
      </c>
      <c r="AI31" s="124">
        <f t="shared" si="11"/>
        <v>0</v>
      </c>
      <c r="AJ31" s="124">
        <f t="shared" si="11"/>
        <v>0</v>
      </c>
      <c r="AK31" s="124">
        <f t="shared" si="11"/>
        <v>0</v>
      </c>
      <c r="AL31" s="124">
        <f t="shared" si="11"/>
        <v>0</v>
      </c>
      <c r="AM31" s="124">
        <f t="shared" si="11"/>
        <v>0</v>
      </c>
      <c r="AN31" s="124">
        <f t="shared" si="11"/>
        <v>0</v>
      </c>
      <c r="AO31" s="124">
        <f t="shared" si="11"/>
        <v>0</v>
      </c>
      <c r="AP31" s="124">
        <f t="shared" si="11"/>
        <v>0</v>
      </c>
      <c r="AQ31" s="124">
        <f t="shared" si="11"/>
        <v>0</v>
      </c>
      <c r="AR31" s="124">
        <f t="shared" si="11"/>
        <v>0</v>
      </c>
      <c r="AS31" s="124">
        <f t="shared" si="11"/>
        <v>0</v>
      </c>
      <c r="AT31" s="124">
        <f t="shared" si="11"/>
        <v>0</v>
      </c>
      <c r="AU31" s="124">
        <f t="shared" si="11"/>
        <v>0</v>
      </c>
      <c r="AV31" s="124">
        <f t="shared" si="11"/>
        <v>0</v>
      </c>
      <c r="AW31" s="124">
        <f t="shared" si="11"/>
        <v>0</v>
      </c>
      <c r="AX31" s="124">
        <f t="shared" si="11"/>
        <v>0</v>
      </c>
      <c r="AY31" s="124">
        <f t="shared" si="11"/>
        <v>0</v>
      </c>
      <c r="AZ31" s="124">
        <f t="shared" si="11"/>
        <v>0</v>
      </c>
      <c r="BA31" s="51">
        <f>SUMPRODUCT(F31:AZ31,'Ocenění položek'!$C$54:$AW$54)</f>
        <v>0</v>
      </c>
      <c r="BB31" s="51">
        <f>SUMPRODUCT(F31:AZ31,'Ocenění položek'!$C$55:$AW$55)</f>
        <v>0</v>
      </c>
      <c r="CA31" s="123"/>
    </row>
    <row r="32" spans="1:79" x14ac:dyDescent="0.25">
      <c r="A32" s="6" t="s">
        <v>338</v>
      </c>
      <c r="B32" s="3">
        <v>45</v>
      </c>
      <c r="C32" s="2">
        <v>1</v>
      </c>
      <c r="D32" s="2">
        <v>0</v>
      </c>
      <c r="E32" s="3">
        <f t="shared" si="12"/>
        <v>0</v>
      </c>
      <c r="F32" s="124">
        <f t="shared" si="8"/>
        <v>0</v>
      </c>
      <c r="G32" s="124">
        <f t="shared" si="11"/>
        <v>0</v>
      </c>
      <c r="H32" s="124">
        <f t="shared" si="11"/>
        <v>0</v>
      </c>
      <c r="I32" s="124">
        <f t="shared" si="11"/>
        <v>0</v>
      </c>
      <c r="J32" s="124">
        <f t="shared" si="11"/>
        <v>0</v>
      </c>
      <c r="K32" s="124">
        <f t="shared" si="11"/>
        <v>0</v>
      </c>
      <c r="L32" s="124">
        <f t="shared" si="11"/>
        <v>0</v>
      </c>
      <c r="M32" s="124">
        <f t="shared" si="11"/>
        <v>0</v>
      </c>
      <c r="N32" s="124">
        <f t="shared" si="11"/>
        <v>0</v>
      </c>
      <c r="O32" s="124">
        <f t="shared" si="11"/>
        <v>0</v>
      </c>
      <c r="P32" s="124">
        <f t="shared" si="11"/>
        <v>0</v>
      </c>
      <c r="Q32" s="124">
        <f t="shared" si="11"/>
        <v>0</v>
      </c>
      <c r="R32" s="124">
        <f t="shared" si="11"/>
        <v>0</v>
      </c>
      <c r="S32" s="124">
        <f t="shared" si="11"/>
        <v>0</v>
      </c>
      <c r="T32" s="124">
        <f t="shared" si="11"/>
        <v>0</v>
      </c>
      <c r="U32" s="124">
        <f t="shared" si="11"/>
        <v>0</v>
      </c>
      <c r="V32" s="124">
        <f t="shared" si="11"/>
        <v>0</v>
      </c>
      <c r="W32" s="124">
        <f t="shared" si="11"/>
        <v>0</v>
      </c>
      <c r="X32" s="124">
        <f t="shared" si="11"/>
        <v>0</v>
      </c>
      <c r="Y32" s="124">
        <f t="shared" si="11"/>
        <v>0</v>
      </c>
      <c r="Z32" s="124">
        <f t="shared" si="11"/>
        <v>0</v>
      </c>
      <c r="AA32" s="124">
        <f t="shared" si="11"/>
        <v>0</v>
      </c>
      <c r="AB32" s="124">
        <f t="shared" si="11"/>
        <v>0</v>
      </c>
      <c r="AC32" s="124">
        <f t="shared" si="11"/>
        <v>0</v>
      </c>
      <c r="AD32" s="124">
        <f t="shared" si="11"/>
        <v>0</v>
      </c>
      <c r="AE32" s="124">
        <f t="shared" si="11"/>
        <v>0</v>
      </c>
      <c r="AF32" s="124">
        <f t="shared" si="11"/>
        <v>0</v>
      </c>
      <c r="AG32" s="124">
        <f t="shared" si="11"/>
        <v>0</v>
      </c>
      <c r="AH32" s="124">
        <f t="shared" si="11"/>
        <v>0</v>
      </c>
      <c r="AI32" s="124">
        <f t="shared" si="11"/>
        <v>0</v>
      </c>
      <c r="AJ32" s="124">
        <f t="shared" si="11"/>
        <v>0</v>
      </c>
      <c r="AK32" s="124">
        <f t="shared" si="11"/>
        <v>0</v>
      </c>
      <c r="AL32" s="124">
        <f t="shared" si="11"/>
        <v>0</v>
      </c>
      <c r="AM32" s="124">
        <f t="shared" si="11"/>
        <v>0</v>
      </c>
      <c r="AN32" s="124">
        <f t="shared" si="11"/>
        <v>0</v>
      </c>
      <c r="AO32" s="124">
        <f t="shared" si="11"/>
        <v>0</v>
      </c>
      <c r="AP32" s="124">
        <f t="shared" si="11"/>
        <v>0</v>
      </c>
      <c r="AQ32" s="124">
        <f t="shared" si="11"/>
        <v>0</v>
      </c>
      <c r="AR32" s="124">
        <f t="shared" si="11"/>
        <v>0</v>
      </c>
      <c r="AS32" s="124">
        <f t="shared" si="11"/>
        <v>0</v>
      </c>
      <c r="AT32" s="124">
        <f t="shared" si="11"/>
        <v>0</v>
      </c>
      <c r="AU32" s="124">
        <f t="shared" si="11"/>
        <v>0</v>
      </c>
      <c r="AV32" s="124">
        <f t="shared" si="11"/>
        <v>0</v>
      </c>
      <c r="AW32" s="124">
        <f t="shared" si="11"/>
        <v>0</v>
      </c>
      <c r="AX32" s="124">
        <f t="shared" si="11"/>
        <v>0</v>
      </c>
      <c r="AY32" s="124">
        <f t="shared" si="11"/>
        <v>0</v>
      </c>
      <c r="AZ32" s="124">
        <f t="shared" si="11"/>
        <v>0</v>
      </c>
      <c r="BA32" s="51">
        <f>SUMPRODUCT(F32:AZ32,'Ocenění položek'!$C$54:$AW$54)</f>
        <v>0</v>
      </c>
      <c r="BB32" s="51">
        <f>SUMPRODUCT(F32:AZ32,'Ocenění položek'!$C$55:$AW$55)</f>
        <v>0</v>
      </c>
      <c r="CA32" s="123"/>
    </row>
    <row r="33" spans="1:79" x14ac:dyDescent="0.25">
      <c r="A33" s="6" t="s">
        <v>339</v>
      </c>
      <c r="B33" s="3">
        <v>44</v>
      </c>
      <c r="C33" s="2">
        <v>1</v>
      </c>
      <c r="D33" s="2">
        <v>0</v>
      </c>
      <c r="E33" s="3">
        <f t="shared" si="12"/>
        <v>0</v>
      </c>
      <c r="F33" s="124">
        <f t="shared" si="8"/>
        <v>0</v>
      </c>
      <c r="G33" s="124">
        <f t="shared" si="11"/>
        <v>0</v>
      </c>
      <c r="H33" s="124">
        <f t="shared" si="11"/>
        <v>0</v>
      </c>
      <c r="I33" s="124">
        <f t="shared" si="11"/>
        <v>0</v>
      </c>
      <c r="J33" s="124">
        <f t="shared" si="11"/>
        <v>0</v>
      </c>
      <c r="K33" s="124">
        <f t="shared" si="11"/>
        <v>0</v>
      </c>
      <c r="L33" s="124">
        <f t="shared" si="11"/>
        <v>0</v>
      </c>
      <c r="M33" s="124">
        <f t="shared" si="11"/>
        <v>0</v>
      </c>
      <c r="N33" s="124">
        <f t="shared" si="11"/>
        <v>0</v>
      </c>
      <c r="O33" s="124">
        <f t="shared" si="11"/>
        <v>0</v>
      </c>
      <c r="P33" s="124">
        <f t="shared" si="11"/>
        <v>0</v>
      </c>
      <c r="Q33" s="124">
        <f t="shared" si="11"/>
        <v>0</v>
      </c>
      <c r="R33" s="124">
        <f t="shared" si="11"/>
        <v>0</v>
      </c>
      <c r="S33" s="124">
        <f t="shared" si="11"/>
        <v>0</v>
      </c>
      <c r="T33" s="124">
        <f t="shared" si="11"/>
        <v>0</v>
      </c>
      <c r="U33" s="124">
        <f t="shared" si="11"/>
        <v>0</v>
      </c>
      <c r="V33" s="124">
        <f t="shared" si="11"/>
        <v>0</v>
      </c>
      <c r="W33" s="124">
        <f t="shared" si="11"/>
        <v>0</v>
      </c>
      <c r="X33" s="124">
        <f t="shared" si="11"/>
        <v>0</v>
      </c>
      <c r="Y33" s="124">
        <f t="shared" si="11"/>
        <v>0</v>
      </c>
      <c r="Z33" s="124">
        <f t="shared" si="11"/>
        <v>0</v>
      </c>
      <c r="AA33" s="124">
        <f t="shared" si="11"/>
        <v>0</v>
      </c>
      <c r="AB33" s="124">
        <f t="shared" si="11"/>
        <v>0</v>
      </c>
      <c r="AC33" s="124">
        <f t="shared" si="11"/>
        <v>0</v>
      </c>
      <c r="AD33" s="124">
        <f t="shared" si="11"/>
        <v>0</v>
      </c>
      <c r="AE33" s="124">
        <f t="shared" si="11"/>
        <v>0</v>
      </c>
      <c r="AF33" s="124">
        <f t="shared" si="11"/>
        <v>0</v>
      </c>
      <c r="AG33" s="124">
        <f t="shared" si="11"/>
        <v>0</v>
      </c>
      <c r="AH33" s="124">
        <f t="shared" si="11"/>
        <v>0</v>
      </c>
      <c r="AI33" s="124">
        <f t="shared" si="11"/>
        <v>0</v>
      </c>
      <c r="AJ33" s="124">
        <f t="shared" si="11"/>
        <v>0</v>
      </c>
      <c r="AK33" s="124">
        <f t="shared" si="11"/>
        <v>0</v>
      </c>
      <c r="AL33" s="124">
        <f t="shared" si="11"/>
        <v>0</v>
      </c>
      <c r="AM33" s="124">
        <f t="shared" si="11"/>
        <v>0</v>
      </c>
      <c r="AN33" s="124">
        <f t="shared" si="11"/>
        <v>0</v>
      </c>
      <c r="AO33" s="124">
        <f t="shared" si="11"/>
        <v>0</v>
      </c>
      <c r="AP33" s="124">
        <f t="shared" si="11"/>
        <v>0</v>
      </c>
      <c r="AQ33" s="124">
        <f t="shared" si="11"/>
        <v>0</v>
      </c>
      <c r="AR33" s="124">
        <f t="shared" si="11"/>
        <v>0</v>
      </c>
      <c r="AS33" s="124">
        <f t="shared" si="11"/>
        <v>0</v>
      </c>
      <c r="AT33" s="124">
        <f t="shared" si="11"/>
        <v>0</v>
      </c>
      <c r="AU33" s="124">
        <f t="shared" si="11"/>
        <v>0</v>
      </c>
      <c r="AV33" s="124">
        <f t="shared" si="11"/>
        <v>0</v>
      </c>
      <c r="AW33" s="124">
        <f t="shared" si="11"/>
        <v>0</v>
      </c>
      <c r="AX33" s="124">
        <f t="shared" si="11"/>
        <v>0</v>
      </c>
      <c r="AY33" s="124">
        <f t="shared" si="11"/>
        <v>0</v>
      </c>
      <c r="AZ33" s="124">
        <f t="shared" si="11"/>
        <v>0</v>
      </c>
      <c r="BA33" s="51">
        <f>SUMPRODUCT(F33:AZ33,'Ocenění položek'!$C$54:$AW$54)</f>
        <v>0</v>
      </c>
      <c r="BB33" s="51">
        <f>SUMPRODUCT(F33:AZ33,'Ocenění položek'!$C$55:$AW$55)</f>
        <v>0</v>
      </c>
      <c r="CA33" s="123"/>
    </row>
    <row r="34" spans="1:79" x14ac:dyDescent="0.25">
      <c r="A34" s="6" t="s">
        <v>340</v>
      </c>
      <c r="B34" s="3">
        <v>49</v>
      </c>
      <c r="C34" s="2">
        <v>1</v>
      </c>
      <c r="D34" s="2">
        <v>0</v>
      </c>
      <c r="E34" s="3">
        <f t="shared" si="12"/>
        <v>0</v>
      </c>
      <c r="F34" s="124">
        <f t="shared" si="8"/>
        <v>0</v>
      </c>
      <c r="G34" s="124">
        <f t="shared" si="11"/>
        <v>0</v>
      </c>
      <c r="H34" s="124">
        <f t="shared" si="11"/>
        <v>0</v>
      </c>
      <c r="I34" s="124">
        <f t="shared" si="11"/>
        <v>0</v>
      </c>
      <c r="J34" s="124">
        <f t="shared" si="11"/>
        <v>0</v>
      </c>
      <c r="K34" s="124">
        <f t="shared" si="11"/>
        <v>0</v>
      </c>
      <c r="L34" s="124">
        <f t="shared" si="11"/>
        <v>0</v>
      </c>
      <c r="M34" s="124">
        <f t="shared" si="11"/>
        <v>0</v>
      </c>
      <c r="N34" s="124">
        <f t="shared" si="11"/>
        <v>0</v>
      </c>
      <c r="O34" s="124">
        <f t="shared" si="11"/>
        <v>0</v>
      </c>
      <c r="P34" s="124">
        <f t="shared" si="11"/>
        <v>0</v>
      </c>
      <c r="Q34" s="124">
        <f t="shared" si="11"/>
        <v>0</v>
      </c>
      <c r="R34" s="124">
        <f t="shared" si="11"/>
        <v>0</v>
      </c>
      <c r="S34" s="124">
        <f t="shared" si="11"/>
        <v>0</v>
      </c>
      <c r="T34" s="124">
        <f t="shared" si="11"/>
        <v>0</v>
      </c>
      <c r="U34" s="124">
        <f t="shared" si="11"/>
        <v>0</v>
      </c>
      <c r="V34" s="124">
        <f t="shared" si="11"/>
        <v>0</v>
      </c>
      <c r="W34" s="124">
        <f t="shared" si="11"/>
        <v>0</v>
      </c>
      <c r="X34" s="124">
        <f t="shared" si="11"/>
        <v>0</v>
      </c>
      <c r="Y34" s="124">
        <f t="shared" si="11"/>
        <v>0</v>
      </c>
      <c r="Z34" s="124">
        <f t="shared" ref="G34:AZ39" si="14">$E34*Z$3</f>
        <v>0</v>
      </c>
      <c r="AA34" s="124">
        <f t="shared" si="14"/>
        <v>0</v>
      </c>
      <c r="AB34" s="124">
        <f t="shared" si="14"/>
        <v>0</v>
      </c>
      <c r="AC34" s="124">
        <f t="shared" si="14"/>
        <v>0</v>
      </c>
      <c r="AD34" s="124">
        <f t="shared" si="14"/>
        <v>0</v>
      </c>
      <c r="AE34" s="124">
        <f t="shared" si="14"/>
        <v>0</v>
      </c>
      <c r="AF34" s="124">
        <f t="shared" si="14"/>
        <v>0</v>
      </c>
      <c r="AG34" s="124">
        <f t="shared" si="14"/>
        <v>0</v>
      </c>
      <c r="AH34" s="124">
        <f t="shared" si="14"/>
        <v>0</v>
      </c>
      <c r="AI34" s="124">
        <f t="shared" si="14"/>
        <v>0</v>
      </c>
      <c r="AJ34" s="124">
        <f t="shared" si="14"/>
        <v>0</v>
      </c>
      <c r="AK34" s="124">
        <f t="shared" si="14"/>
        <v>0</v>
      </c>
      <c r="AL34" s="124">
        <f t="shared" si="14"/>
        <v>0</v>
      </c>
      <c r="AM34" s="124">
        <f t="shared" si="14"/>
        <v>0</v>
      </c>
      <c r="AN34" s="124">
        <f t="shared" si="14"/>
        <v>0</v>
      </c>
      <c r="AO34" s="124">
        <f t="shared" si="14"/>
        <v>0</v>
      </c>
      <c r="AP34" s="124">
        <f t="shared" si="14"/>
        <v>0</v>
      </c>
      <c r="AQ34" s="124">
        <f t="shared" si="14"/>
        <v>0</v>
      </c>
      <c r="AR34" s="124">
        <f t="shared" si="14"/>
        <v>0</v>
      </c>
      <c r="AS34" s="124">
        <f t="shared" si="14"/>
        <v>0</v>
      </c>
      <c r="AT34" s="124">
        <f t="shared" si="14"/>
        <v>0</v>
      </c>
      <c r="AU34" s="124">
        <f t="shared" si="14"/>
        <v>0</v>
      </c>
      <c r="AV34" s="124">
        <f t="shared" si="14"/>
        <v>0</v>
      </c>
      <c r="AW34" s="124">
        <f t="shared" si="14"/>
        <v>0</v>
      </c>
      <c r="AX34" s="124">
        <f t="shared" si="14"/>
        <v>0</v>
      </c>
      <c r="AY34" s="124">
        <f t="shared" si="14"/>
        <v>0</v>
      </c>
      <c r="AZ34" s="124">
        <f t="shared" si="14"/>
        <v>0</v>
      </c>
      <c r="BA34" s="51">
        <f>SUMPRODUCT(F34:AZ34,'Ocenění položek'!$C$54:$AW$54)</f>
        <v>0</v>
      </c>
      <c r="BB34" s="51">
        <f>SUMPRODUCT(F34:AZ34,'Ocenění položek'!$C$55:$AW$55)</f>
        <v>0</v>
      </c>
      <c r="CA34" s="123"/>
    </row>
    <row r="35" spans="1:79" x14ac:dyDescent="0.25">
      <c r="A35" s="6" t="s">
        <v>341</v>
      </c>
      <c r="B35" s="3">
        <v>22</v>
      </c>
      <c r="C35" s="2">
        <v>1</v>
      </c>
      <c r="D35" s="2">
        <v>0</v>
      </c>
      <c r="E35" s="3">
        <f t="shared" si="12"/>
        <v>0</v>
      </c>
      <c r="F35" s="124">
        <f t="shared" si="8"/>
        <v>0</v>
      </c>
      <c r="G35" s="124">
        <f t="shared" si="14"/>
        <v>0</v>
      </c>
      <c r="H35" s="124">
        <f t="shared" si="14"/>
        <v>0</v>
      </c>
      <c r="I35" s="124">
        <f t="shared" si="14"/>
        <v>0</v>
      </c>
      <c r="J35" s="124">
        <f t="shared" si="14"/>
        <v>0</v>
      </c>
      <c r="K35" s="124">
        <f t="shared" si="14"/>
        <v>0</v>
      </c>
      <c r="L35" s="124">
        <f t="shared" si="14"/>
        <v>0</v>
      </c>
      <c r="M35" s="124">
        <f t="shared" si="14"/>
        <v>0</v>
      </c>
      <c r="N35" s="124">
        <f t="shared" si="14"/>
        <v>0</v>
      </c>
      <c r="O35" s="124">
        <f t="shared" si="14"/>
        <v>0</v>
      </c>
      <c r="P35" s="124">
        <f t="shared" si="14"/>
        <v>0</v>
      </c>
      <c r="Q35" s="124">
        <f t="shared" si="14"/>
        <v>0</v>
      </c>
      <c r="R35" s="124">
        <f t="shared" si="14"/>
        <v>0</v>
      </c>
      <c r="S35" s="124">
        <f t="shared" si="14"/>
        <v>0</v>
      </c>
      <c r="T35" s="124">
        <f t="shared" si="14"/>
        <v>0</v>
      </c>
      <c r="U35" s="124">
        <f t="shared" si="14"/>
        <v>0</v>
      </c>
      <c r="V35" s="124">
        <f t="shared" si="14"/>
        <v>0</v>
      </c>
      <c r="W35" s="124">
        <f t="shared" si="14"/>
        <v>0</v>
      </c>
      <c r="X35" s="124">
        <f t="shared" si="14"/>
        <v>0</v>
      </c>
      <c r="Y35" s="124">
        <f t="shared" si="14"/>
        <v>0</v>
      </c>
      <c r="Z35" s="124">
        <f t="shared" si="14"/>
        <v>0</v>
      </c>
      <c r="AA35" s="124">
        <f t="shared" si="14"/>
        <v>0</v>
      </c>
      <c r="AB35" s="124">
        <f t="shared" si="14"/>
        <v>0</v>
      </c>
      <c r="AC35" s="124">
        <f t="shared" si="14"/>
        <v>0</v>
      </c>
      <c r="AD35" s="124">
        <f t="shared" si="14"/>
        <v>0</v>
      </c>
      <c r="AE35" s="124">
        <f t="shared" si="14"/>
        <v>0</v>
      </c>
      <c r="AF35" s="124">
        <f t="shared" si="14"/>
        <v>0</v>
      </c>
      <c r="AG35" s="124">
        <f t="shared" si="14"/>
        <v>0</v>
      </c>
      <c r="AH35" s="124">
        <f t="shared" si="14"/>
        <v>0</v>
      </c>
      <c r="AI35" s="124">
        <f t="shared" si="14"/>
        <v>0</v>
      </c>
      <c r="AJ35" s="124">
        <f t="shared" si="14"/>
        <v>0</v>
      </c>
      <c r="AK35" s="124">
        <f t="shared" si="14"/>
        <v>0</v>
      </c>
      <c r="AL35" s="124">
        <f t="shared" si="14"/>
        <v>0</v>
      </c>
      <c r="AM35" s="124">
        <f t="shared" si="14"/>
        <v>0</v>
      </c>
      <c r="AN35" s="124">
        <f t="shared" si="14"/>
        <v>0</v>
      </c>
      <c r="AO35" s="124">
        <f t="shared" si="14"/>
        <v>0</v>
      </c>
      <c r="AP35" s="124">
        <f t="shared" si="14"/>
        <v>0</v>
      </c>
      <c r="AQ35" s="124">
        <f t="shared" si="14"/>
        <v>0</v>
      </c>
      <c r="AR35" s="124">
        <f t="shared" si="14"/>
        <v>0</v>
      </c>
      <c r="AS35" s="124">
        <f t="shared" si="14"/>
        <v>0</v>
      </c>
      <c r="AT35" s="124">
        <f t="shared" si="14"/>
        <v>0</v>
      </c>
      <c r="AU35" s="124">
        <f t="shared" si="14"/>
        <v>0</v>
      </c>
      <c r="AV35" s="124">
        <f t="shared" si="14"/>
        <v>0</v>
      </c>
      <c r="AW35" s="124">
        <f t="shared" si="14"/>
        <v>0</v>
      </c>
      <c r="AX35" s="124">
        <f t="shared" si="14"/>
        <v>0</v>
      </c>
      <c r="AY35" s="124">
        <f t="shared" si="14"/>
        <v>0</v>
      </c>
      <c r="AZ35" s="124">
        <f t="shared" si="14"/>
        <v>0</v>
      </c>
      <c r="BA35" s="51">
        <f>SUMPRODUCT(F35:AZ35,'Ocenění položek'!$C$54:$AW$54)</f>
        <v>0</v>
      </c>
      <c r="BB35" s="51">
        <f>SUMPRODUCT(F35:AZ35,'Ocenění položek'!$C$55:$AW$55)</f>
        <v>0</v>
      </c>
      <c r="CA35" s="123"/>
    </row>
    <row r="36" spans="1:79" x14ac:dyDescent="0.25">
      <c r="A36" s="6" t="s">
        <v>342</v>
      </c>
      <c r="B36" s="3">
        <v>11</v>
      </c>
      <c r="C36" s="2">
        <v>1</v>
      </c>
      <c r="D36" s="2">
        <v>0</v>
      </c>
      <c r="E36" s="3">
        <f t="shared" si="12"/>
        <v>0</v>
      </c>
      <c r="F36" s="124">
        <f t="shared" si="8"/>
        <v>0</v>
      </c>
      <c r="G36" s="124">
        <f t="shared" si="14"/>
        <v>0</v>
      </c>
      <c r="H36" s="124">
        <f t="shared" si="14"/>
        <v>0</v>
      </c>
      <c r="I36" s="124">
        <f t="shared" si="14"/>
        <v>0</v>
      </c>
      <c r="J36" s="124">
        <f t="shared" si="14"/>
        <v>0</v>
      </c>
      <c r="K36" s="124">
        <f t="shared" si="14"/>
        <v>0</v>
      </c>
      <c r="L36" s="124">
        <f t="shared" si="14"/>
        <v>0</v>
      </c>
      <c r="M36" s="124">
        <f t="shared" si="14"/>
        <v>0</v>
      </c>
      <c r="N36" s="124">
        <f t="shared" si="14"/>
        <v>0</v>
      </c>
      <c r="O36" s="124">
        <f t="shared" si="14"/>
        <v>0</v>
      </c>
      <c r="P36" s="124">
        <f t="shared" si="14"/>
        <v>0</v>
      </c>
      <c r="Q36" s="124">
        <f t="shared" si="14"/>
        <v>0</v>
      </c>
      <c r="R36" s="124">
        <f t="shared" si="14"/>
        <v>0</v>
      </c>
      <c r="S36" s="124">
        <f t="shared" si="14"/>
        <v>0</v>
      </c>
      <c r="T36" s="124">
        <f t="shared" si="14"/>
        <v>0</v>
      </c>
      <c r="U36" s="124">
        <f t="shared" si="14"/>
        <v>0</v>
      </c>
      <c r="V36" s="124">
        <f t="shared" si="14"/>
        <v>0</v>
      </c>
      <c r="W36" s="124">
        <f t="shared" si="14"/>
        <v>0</v>
      </c>
      <c r="X36" s="124">
        <f t="shared" si="14"/>
        <v>0</v>
      </c>
      <c r="Y36" s="124">
        <f t="shared" si="14"/>
        <v>0</v>
      </c>
      <c r="Z36" s="124">
        <f t="shared" si="14"/>
        <v>0</v>
      </c>
      <c r="AA36" s="124">
        <f t="shared" si="14"/>
        <v>0</v>
      </c>
      <c r="AB36" s="124">
        <f t="shared" si="14"/>
        <v>0</v>
      </c>
      <c r="AC36" s="124">
        <f t="shared" si="14"/>
        <v>0</v>
      </c>
      <c r="AD36" s="124">
        <f t="shared" si="14"/>
        <v>0</v>
      </c>
      <c r="AE36" s="124">
        <f t="shared" si="14"/>
        <v>0</v>
      </c>
      <c r="AF36" s="124">
        <f t="shared" si="14"/>
        <v>0</v>
      </c>
      <c r="AG36" s="124">
        <f t="shared" si="14"/>
        <v>0</v>
      </c>
      <c r="AH36" s="124">
        <f t="shared" si="14"/>
        <v>0</v>
      </c>
      <c r="AI36" s="124">
        <f t="shared" si="14"/>
        <v>0</v>
      </c>
      <c r="AJ36" s="124">
        <f t="shared" si="14"/>
        <v>0</v>
      </c>
      <c r="AK36" s="124">
        <f t="shared" si="14"/>
        <v>0</v>
      </c>
      <c r="AL36" s="124">
        <f t="shared" si="14"/>
        <v>0</v>
      </c>
      <c r="AM36" s="124">
        <f t="shared" si="14"/>
        <v>0</v>
      </c>
      <c r="AN36" s="124">
        <f t="shared" si="14"/>
        <v>0</v>
      </c>
      <c r="AO36" s="124">
        <f t="shared" si="14"/>
        <v>0</v>
      </c>
      <c r="AP36" s="124">
        <f t="shared" si="14"/>
        <v>0</v>
      </c>
      <c r="AQ36" s="124">
        <f t="shared" si="14"/>
        <v>0</v>
      </c>
      <c r="AR36" s="124">
        <f t="shared" si="14"/>
        <v>0</v>
      </c>
      <c r="AS36" s="124">
        <f t="shared" si="14"/>
        <v>0</v>
      </c>
      <c r="AT36" s="124">
        <f t="shared" si="14"/>
        <v>0</v>
      </c>
      <c r="AU36" s="124">
        <f t="shared" si="14"/>
        <v>0</v>
      </c>
      <c r="AV36" s="124">
        <f t="shared" si="14"/>
        <v>0</v>
      </c>
      <c r="AW36" s="124">
        <f t="shared" si="14"/>
        <v>0</v>
      </c>
      <c r="AX36" s="124">
        <f t="shared" si="14"/>
        <v>0</v>
      </c>
      <c r="AY36" s="124">
        <f t="shared" si="14"/>
        <v>0</v>
      </c>
      <c r="AZ36" s="124">
        <f t="shared" si="14"/>
        <v>0</v>
      </c>
      <c r="BA36" s="51">
        <f>SUMPRODUCT(F36:AZ36,'Ocenění položek'!$C$54:$AW$54)</f>
        <v>0</v>
      </c>
      <c r="BB36" s="51">
        <f>SUMPRODUCT(F36:AZ36,'Ocenění položek'!$C$55:$AW$55)</f>
        <v>0</v>
      </c>
      <c r="CA36" s="123"/>
    </row>
    <row r="37" spans="1:79" ht="30" x14ac:dyDescent="0.25">
      <c r="A37" s="6" t="s">
        <v>343</v>
      </c>
      <c r="B37" s="3">
        <v>5</v>
      </c>
      <c r="C37" s="2">
        <v>17</v>
      </c>
      <c r="D37" s="2">
        <v>5</v>
      </c>
      <c r="E37" s="3">
        <f>(B37+(3.5*B37^0.5*2.8))*D37</f>
        <v>134.56733089748968</v>
      </c>
      <c r="F37" s="124">
        <f>$E37*F$4</f>
        <v>134.56733089748968</v>
      </c>
      <c r="G37" s="124">
        <f t="shared" ref="G37:AZ37" si="15">$E37*G$4</f>
        <v>0</v>
      </c>
      <c r="H37" s="124">
        <f t="shared" si="15"/>
        <v>33.641832724372421</v>
      </c>
      <c r="I37" s="124">
        <f t="shared" si="15"/>
        <v>0</v>
      </c>
      <c r="J37" s="124">
        <f t="shared" si="15"/>
        <v>13.456733089748969</v>
      </c>
      <c r="K37" s="124">
        <f t="shared" si="15"/>
        <v>0</v>
      </c>
      <c r="L37" s="124">
        <f t="shared" si="15"/>
        <v>26.913466179497938</v>
      </c>
      <c r="M37" s="124">
        <f t="shared" si="15"/>
        <v>0</v>
      </c>
      <c r="N37" s="124">
        <f t="shared" si="15"/>
        <v>0</v>
      </c>
      <c r="O37" s="124">
        <f t="shared" si="15"/>
        <v>134.56733089748968</v>
      </c>
      <c r="P37" s="124">
        <f t="shared" si="15"/>
        <v>0</v>
      </c>
      <c r="Q37" s="124">
        <f t="shared" si="15"/>
        <v>134.56733089748968</v>
      </c>
      <c r="R37" s="124">
        <f t="shared" si="15"/>
        <v>0</v>
      </c>
      <c r="S37" s="124">
        <f t="shared" si="15"/>
        <v>0</v>
      </c>
      <c r="T37" s="124">
        <f t="shared" si="15"/>
        <v>13.456733089748969</v>
      </c>
      <c r="U37" s="124">
        <f t="shared" si="15"/>
        <v>0</v>
      </c>
      <c r="V37" s="124">
        <f t="shared" si="15"/>
        <v>13.456733089748969</v>
      </c>
      <c r="W37" s="124">
        <f t="shared" si="15"/>
        <v>0</v>
      </c>
      <c r="X37" s="124">
        <f t="shared" si="15"/>
        <v>6.7283665448744845</v>
      </c>
      <c r="Y37" s="124">
        <f t="shared" si="15"/>
        <v>0</v>
      </c>
      <c r="Z37" s="124">
        <f t="shared" si="15"/>
        <v>1.3456733089748969</v>
      </c>
      <c r="AA37" s="124">
        <f t="shared" si="15"/>
        <v>0</v>
      </c>
      <c r="AB37" s="124">
        <f t="shared" si="15"/>
        <v>67.283665448744841</v>
      </c>
      <c r="AC37" s="124">
        <f t="shared" si="15"/>
        <v>0</v>
      </c>
      <c r="AD37" s="124">
        <f t="shared" si="15"/>
        <v>134.56733089748968</v>
      </c>
      <c r="AE37" s="124">
        <f t="shared" si="15"/>
        <v>134.56733089748968</v>
      </c>
      <c r="AF37" s="124">
        <f t="shared" si="15"/>
        <v>13.456733089748969</v>
      </c>
      <c r="AG37" s="124">
        <f t="shared" si="15"/>
        <v>0</v>
      </c>
      <c r="AH37" s="124">
        <f t="shared" si="15"/>
        <v>0</v>
      </c>
      <c r="AI37" s="124">
        <f t="shared" si="15"/>
        <v>0</v>
      </c>
      <c r="AJ37" s="124">
        <f t="shared" si="15"/>
        <v>134.56733089748968</v>
      </c>
      <c r="AK37" s="124">
        <f t="shared" si="15"/>
        <v>0</v>
      </c>
      <c r="AL37" s="124">
        <f t="shared" si="15"/>
        <v>0</v>
      </c>
      <c r="AM37" s="124">
        <f t="shared" si="15"/>
        <v>0</v>
      </c>
      <c r="AN37" s="124">
        <f t="shared" si="15"/>
        <v>0</v>
      </c>
      <c r="AO37" s="124">
        <f t="shared" si="15"/>
        <v>0</v>
      </c>
      <c r="AP37" s="124">
        <f t="shared" si="15"/>
        <v>0</v>
      </c>
      <c r="AQ37" s="124">
        <f t="shared" si="15"/>
        <v>0</v>
      </c>
      <c r="AR37" s="124">
        <f t="shared" si="15"/>
        <v>134.56733089748968</v>
      </c>
      <c r="AS37" s="124">
        <f t="shared" si="15"/>
        <v>0</v>
      </c>
      <c r="AT37" s="124">
        <f t="shared" si="15"/>
        <v>0</v>
      </c>
      <c r="AU37" s="124">
        <f t="shared" si="15"/>
        <v>1.3456733089748969</v>
      </c>
      <c r="AV37" s="124">
        <f t="shared" si="15"/>
        <v>2.6913466179497938</v>
      </c>
      <c r="AW37" s="124">
        <f t="shared" si="15"/>
        <v>0</v>
      </c>
      <c r="AX37" s="124">
        <f t="shared" si="15"/>
        <v>134.56733089748968</v>
      </c>
      <c r="AY37" s="124">
        <f t="shared" si="15"/>
        <v>0</v>
      </c>
      <c r="AZ37" s="124">
        <f t="shared" si="15"/>
        <v>1.3456733089748969</v>
      </c>
      <c r="BA37" s="51">
        <f>SUMPRODUCT(F37:AZ37,'Ocenění položek'!$C$54:$AW$54)</f>
        <v>0</v>
      </c>
      <c r="BB37" s="51">
        <f>SUMPRODUCT(F37:AZ37,'Ocenění položek'!$C$55:$AW$55)</f>
        <v>206.40744617042355</v>
      </c>
      <c r="CA37" s="123"/>
    </row>
    <row r="38" spans="1:79" x14ac:dyDescent="0.25">
      <c r="A38" s="6" t="s">
        <v>151</v>
      </c>
      <c r="B38" s="3"/>
      <c r="C38" s="2">
        <v>216</v>
      </c>
      <c r="D38" s="2">
        <v>72</v>
      </c>
      <c r="E38" s="3">
        <f t="shared" si="12"/>
        <v>0</v>
      </c>
      <c r="F38" s="124">
        <f t="shared" si="8"/>
        <v>0</v>
      </c>
      <c r="G38" s="124">
        <f t="shared" si="14"/>
        <v>0</v>
      </c>
      <c r="H38" s="124">
        <f t="shared" si="14"/>
        <v>0</v>
      </c>
      <c r="I38" s="124">
        <f t="shared" si="14"/>
        <v>0</v>
      </c>
      <c r="J38" s="124">
        <f t="shared" si="14"/>
        <v>0</v>
      </c>
      <c r="K38" s="124">
        <f t="shared" si="14"/>
        <v>0</v>
      </c>
      <c r="L38" s="124">
        <f t="shared" si="14"/>
        <v>0</v>
      </c>
      <c r="M38" s="124">
        <f t="shared" si="14"/>
        <v>0</v>
      </c>
      <c r="N38" s="124">
        <f t="shared" si="14"/>
        <v>0</v>
      </c>
      <c r="O38" s="124">
        <f t="shared" si="14"/>
        <v>0</v>
      </c>
      <c r="P38" s="124">
        <f t="shared" si="14"/>
        <v>0</v>
      </c>
      <c r="Q38" s="124">
        <f t="shared" si="14"/>
        <v>0</v>
      </c>
      <c r="R38" s="124">
        <f t="shared" si="14"/>
        <v>0</v>
      </c>
      <c r="S38" s="124">
        <f t="shared" si="14"/>
        <v>0</v>
      </c>
      <c r="T38" s="124">
        <f t="shared" si="14"/>
        <v>0</v>
      </c>
      <c r="U38" s="124">
        <f t="shared" si="14"/>
        <v>0</v>
      </c>
      <c r="V38" s="124">
        <f t="shared" si="14"/>
        <v>0</v>
      </c>
      <c r="W38" s="124">
        <f t="shared" si="14"/>
        <v>0</v>
      </c>
      <c r="X38" s="124">
        <f t="shared" si="14"/>
        <v>0</v>
      </c>
      <c r="Y38" s="124">
        <f t="shared" si="14"/>
        <v>0</v>
      </c>
      <c r="Z38" s="124">
        <f t="shared" si="14"/>
        <v>0</v>
      </c>
      <c r="AA38" s="124">
        <f t="shared" si="14"/>
        <v>0</v>
      </c>
      <c r="AB38" s="124">
        <f t="shared" si="14"/>
        <v>0</v>
      </c>
      <c r="AC38" s="124">
        <f t="shared" si="14"/>
        <v>0</v>
      </c>
      <c r="AD38" s="124">
        <f t="shared" si="14"/>
        <v>0</v>
      </c>
      <c r="AE38" s="124">
        <f t="shared" si="14"/>
        <v>0</v>
      </c>
      <c r="AF38" s="124">
        <f t="shared" si="14"/>
        <v>0</v>
      </c>
      <c r="AG38" s="124">
        <f t="shared" si="14"/>
        <v>0</v>
      </c>
      <c r="AH38" s="124">
        <f t="shared" si="14"/>
        <v>0</v>
      </c>
      <c r="AI38" s="124">
        <f t="shared" si="14"/>
        <v>0</v>
      </c>
      <c r="AJ38" s="124">
        <f t="shared" si="14"/>
        <v>0</v>
      </c>
      <c r="AK38" s="124">
        <f t="shared" si="14"/>
        <v>0</v>
      </c>
      <c r="AL38" s="124">
        <f t="shared" si="14"/>
        <v>0</v>
      </c>
      <c r="AM38" s="124">
        <f t="shared" si="14"/>
        <v>0</v>
      </c>
      <c r="AN38" s="124">
        <f t="shared" si="14"/>
        <v>0</v>
      </c>
      <c r="AO38" s="124">
        <f t="shared" si="14"/>
        <v>0</v>
      </c>
      <c r="AP38" s="124">
        <f t="shared" si="14"/>
        <v>0</v>
      </c>
      <c r="AQ38" s="124">
        <f t="shared" si="14"/>
        <v>0</v>
      </c>
      <c r="AR38" s="124">
        <f t="shared" si="14"/>
        <v>0</v>
      </c>
      <c r="AS38" s="124">
        <f t="shared" si="14"/>
        <v>0</v>
      </c>
      <c r="AT38" s="124">
        <f t="shared" si="14"/>
        <v>0</v>
      </c>
      <c r="AU38" s="124">
        <f t="shared" si="14"/>
        <v>0</v>
      </c>
      <c r="AV38" s="124">
        <f t="shared" si="14"/>
        <v>0</v>
      </c>
      <c r="AW38" s="124">
        <f t="shared" si="14"/>
        <v>0</v>
      </c>
      <c r="AX38" s="124">
        <f t="shared" si="14"/>
        <v>0</v>
      </c>
      <c r="AY38" s="124">
        <f t="shared" si="14"/>
        <v>0</v>
      </c>
      <c r="AZ38" s="124">
        <f t="shared" si="14"/>
        <v>0</v>
      </c>
      <c r="BA38" s="51">
        <f>SUMPRODUCT(F38:AZ38,'Ocenění položek'!$C$54:$AW$54)</f>
        <v>0</v>
      </c>
      <c r="BB38" s="51">
        <f>SUMPRODUCT(F38:AZ38,'Ocenění položek'!$C$55:$AW$55)</f>
        <v>0</v>
      </c>
      <c r="CA38" s="123"/>
    </row>
    <row r="39" spans="1:79" x14ac:dyDescent="0.25">
      <c r="A39" s="6" t="s">
        <v>143</v>
      </c>
      <c r="B39" s="3">
        <v>13.3</v>
      </c>
      <c r="C39" s="2">
        <v>108</v>
      </c>
      <c r="D39" s="2">
        <v>72</v>
      </c>
      <c r="E39" s="3">
        <f t="shared" si="12"/>
        <v>3898.473470246553</v>
      </c>
      <c r="F39" s="124">
        <f t="shared" si="8"/>
        <v>974.61836756163825</v>
      </c>
      <c r="G39" s="124">
        <f t="shared" si="14"/>
        <v>0</v>
      </c>
      <c r="H39" s="124">
        <f t="shared" si="14"/>
        <v>389.84734702465533</v>
      </c>
      <c r="I39" s="124">
        <f t="shared" si="14"/>
        <v>0</v>
      </c>
      <c r="J39" s="124">
        <f t="shared" si="14"/>
        <v>389.84734702465533</v>
      </c>
      <c r="K39" s="124">
        <f t="shared" si="14"/>
        <v>0</v>
      </c>
      <c r="L39" s="124">
        <f t="shared" si="14"/>
        <v>779.69469404931067</v>
      </c>
      <c r="M39" s="124">
        <f t="shared" si="14"/>
        <v>0</v>
      </c>
      <c r="N39" s="124">
        <f t="shared" si="14"/>
        <v>0</v>
      </c>
      <c r="O39" s="124">
        <f t="shared" si="14"/>
        <v>974.61836756163825</v>
      </c>
      <c r="P39" s="124">
        <f t="shared" si="14"/>
        <v>0</v>
      </c>
      <c r="Q39" s="124">
        <f t="shared" si="14"/>
        <v>0</v>
      </c>
      <c r="R39" s="124">
        <f t="shared" si="14"/>
        <v>0</v>
      </c>
      <c r="S39" s="124">
        <f t="shared" si="14"/>
        <v>0</v>
      </c>
      <c r="T39" s="124">
        <f t="shared" si="14"/>
        <v>389.84734702465533</v>
      </c>
      <c r="U39" s="124">
        <f t="shared" si="14"/>
        <v>0</v>
      </c>
      <c r="V39" s="124">
        <f t="shared" si="14"/>
        <v>389.84734702465533</v>
      </c>
      <c r="W39" s="124">
        <f t="shared" si="14"/>
        <v>0</v>
      </c>
      <c r="X39" s="124">
        <f t="shared" si="14"/>
        <v>194.92367351232767</v>
      </c>
      <c r="Y39" s="124">
        <f t="shared" si="14"/>
        <v>0</v>
      </c>
      <c r="Z39" s="124">
        <f t="shared" si="14"/>
        <v>38.984734702465531</v>
      </c>
      <c r="AA39" s="124">
        <f t="shared" si="14"/>
        <v>0</v>
      </c>
      <c r="AB39" s="124">
        <f t="shared" si="14"/>
        <v>0</v>
      </c>
      <c r="AC39" s="124">
        <f t="shared" si="14"/>
        <v>0</v>
      </c>
      <c r="AD39" s="124">
        <f t="shared" si="14"/>
        <v>0</v>
      </c>
      <c r="AE39" s="124">
        <f t="shared" si="14"/>
        <v>3898.473470246553</v>
      </c>
      <c r="AF39" s="124">
        <f t="shared" si="14"/>
        <v>389.84734702465533</v>
      </c>
      <c r="AG39" s="124">
        <f t="shared" si="14"/>
        <v>0</v>
      </c>
      <c r="AH39" s="124">
        <f t="shared" si="14"/>
        <v>389.84734702465533</v>
      </c>
      <c r="AI39" s="124">
        <f t="shared" si="14"/>
        <v>0</v>
      </c>
      <c r="AJ39" s="124">
        <f t="shared" si="14"/>
        <v>0</v>
      </c>
      <c r="AK39" s="124">
        <f t="shared" si="14"/>
        <v>0</v>
      </c>
      <c r="AL39" s="124">
        <f t="shared" si="14"/>
        <v>0</v>
      </c>
      <c r="AM39" s="124">
        <f t="shared" si="14"/>
        <v>0</v>
      </c>
      <c r="AN39" s="124">
        <f t="shared" si="14"/>
        <v>3898.473470246553</v>
      </c>
      <c r="AO39" s="124">
        <f t="shared" si="14"/>
        <v>0</v>
      </c>
      <c r="AP39" s="124">
        <f t="shared" si="14"/>
        <v>38.984734702465531</v>
      </c>
      <c r="AQ39" s="124">
        <f t="shared" si="14"/>
        <v>0</v>
      </c>
      <c r="AR39" s="124">
        <f t="shared" si="14"/>
        <v>0</v>
      </c>
      <c r="AS39" s="124">
        <f t="shared" si="14"/>
        <v>0</v>
      </c>
      <c r="AT39" s="124">
        <f t="shared" si="14"/>
        <v>0</v>
      </c>
      <c r="AU39" s="124">
        <f t="shared" si="14"/>
        <v>38.984734702465531</v>
      </c>
      <c r="AV39" s="124">
        <f t="shared" si="14"/>
        <v>77.969469404931061</v>
      </c>
      <c r="AW39" s="124">
        <f t="shared" si="14"/>
        <v>0</v>
      </c>
      <c r="AX39" s="124">
        <f t="shared" si="14"/>
        <v>3898.473470246553</v>
      </c>
      <c r="AY39" s="124">
        <f t="shared" ref="G39:AZ49" si="16">$E39*AY$3</f>
        <v>0</v>
      </c>
      <c r="AZ39" s="124">
        <f t="shared" si="16"/>
        <v>38.984734702465531</v>
      </c>
      <c r="BA39" s="51">
        <f>SUMPRODUCT(F39:AZ39,'Ocenění položek'!$C$54:$AW$54)</f>
        <v>0</v>
      </c>
      <c r="BB39" s="51">
        <f>SUMPRODUCT(F39:AZ39,'Ocenění položek'!$C$55:$AW$55)</f>
        <v>2866.937390019315</v>
      </c>
      <c r="CA39" s="123"/>
    </row>
    <row r="40" spans="1:79" x14ac:dyDescent="0.25">
      <c r="A40" s="6" t="s">
        <v>344</v>
      </c>
      <c r="B40" s="3">
        <v>6</v>
      </c>
      <c r="C40" s="2">
        <v>108</v>
      </c>
      <c r="D40" s="2">
        <v>72</v>
      </c>
      <c r="E40" s="3">
        <f>(B40+(3*B40^0.5*2.8))*D40</f>
        <v>1913.4513964352659</v>
      </c>
      <c r="F40" s="124">
        <f t="shared" si="8"/>
        <v>478.36284910881648</v>
      </c>
      <c r="G40" s="124">
        <f t="shared" si="16"/>
        <v>0</v>
      </c>
      <c r="H40" s="124">
        <f t="shared" si="16"/>
        <v>191.34513964352661</v>
      </c>
      <c r="I40" s="124">
        <f t="shared" si="16"/>
        <v>0</v>
      </c>
      <c r="J40" s="124">
        <f t="shared" si="16"/>
        <v>191.34513964352661</v>
      </c>
      <c r="K40" s="124">
        <f t="shared" si="16"/>
        <v>0</v>
      </c>
      <c r="L40" s="124">
        <f t="shared" si="16"/>
        <v>382.69027928705322</v>
      </c>
      <c r="M40" s="124">
        <f t="shared" si="16"/>
        <v>0</v>
      </c>
      <c r="N40" s="124">
        <f t="shared" si="16"/>
        <v>0</v>
      </c>
      <c r="O40" s="124">
        <f t="shared" si="16"/>
        <v>478.36284910881648</v>
      </c>
      <c r="P40" s="124">
        <f t="shared" si="16"/>
        <v>0</v>
      </c>
      <c r="Q40" s="124">
        <f t="shared" si="16"/>
        <v>0</v>
      </c>
      <c r="R40" s="124">
        <f t="shared" si="16"/>
        <v>0</v>
      </c>
      <c r="S40" s="124">
        <f t="shared" si="16"/>
        <v>0</v>
      </c>
      <c r="T40" s="124">
        <f t="shared" si="16"/>
        <v>191.34513964352661</v>
      </c>
      <c r="U40" s="124">
        <f t="shared" si="16"/>
        <v>0</v>
      </c>
      <c r="V40" s="124">
        <f t="shared" si="16"/>
        <v>191.34513964352661</v>
      </c>
      <c r="W40" s="124">
        <f t="shared" si="16"/>
        <v>0</v>
      </c>
      <c r="X40" s="124">
        <f t="shared" si="16"/>
        <v>95.672569821763304</v>
      </c>
      <c r="Y40" s="124">
        <f t="shared" si="16"/>
        <v>0</v>
      </c>
      <c r="Z40" s="124">
        <f t="shared" si="16"/>
        <v>19.13451396435266</v>
      </c>
      <c r="AA40" s="124">
        <f t="shared" si="16"/>
        <v>0</v>
      </c>
      <c r="AB40" s="124">
        <f t="shared" si="16"/>
        <v>0</v>
      </c>
      <c r="AC40" s="124">
        <f t="shared" si="16"/>
        <v>0</v>
      </c>
      <c r="AD40" s="124">
        <f t="shared" si="16"/>
        <v>0</v>
      </c>
      <c r="AE40" s="124">
        <f t="shared" si="16"/>
        <v>1913.4513964352659</v>
      </c>
      <c r="AF40" s="124">
        <f t="shared" si="16"/>
        <v>191.34513964352661</v>
      </c>
      <c r="AG40" s="124">
        <f t="shared" si="16"/>
        <v>0</v>
      </c>
      <c r="AH40" s="124">
        <f t="shared" si="16"/>
        <v>191.34513964352661</v>
      </c>
      <c r="AI40" s="124">
        <f t="shared" si="16"/>
        <v>0</v>
      </c>
      <c r="AJ40" s="124">
        <f t="shared" si="16"/>
        <v>0</v>
      </c>
      <c r="AK40" s="124">
        <f t="shared" si="16"/>
        <v>0</v>
      </c>
      <c r="AL40" s="124">
        <f t="shared" si="16"/>
        <v>0</v>
      </c>
      <c r="AM40" s="124">
        <f t="shared" si="16"/>
        <v>0</v>
      </c>
      <c r="AN40" s="124">
        <f t="shared" si="16"/>
        <v>1913.4513964352659</v>
      </c>
      <c r="AO40" s="124">
        <f t="shared" si="16"/>
        <v>0</v>
      </c>
      <c r="AP40" s="124">
        <f t="shared" si="16"/>
        <v>19.13451396435266</v>
      </c>
      <c r="AQ40" s="124">
        <f t="shared" si="16"/>
        <v>0</v>
      </c>
      <c r="AR40" s="124">
        <f t="shared" si="16"/>
        <v>0</v>
      </c>
      <c r="AS40" s="124">
        <f t="shared" si="16"/>
        <v>0</v>
      </c>
      <c r="AT40" s="124">
        <f t="shared" si="16"/>
        <v>0</v>
      </c>
      <c r="AU40" s="124">
        <f t="shared" si="16"/>
        <v>19.13451396435266</v>
      </c>
      <c r="AV40" s="124">
        <f t="shared" si="16"/>
        <v>38.26902792870532</v>
      </c>
      <c r="AW40" s="124">
        <f t="shared" si="16"/>
        <v>0</v>
      </c>
      <c r="AX40" s="124">
        <f t="shared" si="16"/>
        <v>1913.4513964352659</v>
      </c>
      <c r="AY40" s="124">
        <f t="shared" si="16"/>
        <v>0</v>
      </c>
      <c r="AZ40" s="124">
        <f t="shared" si="16"/>
        <v>19.13451396435266</v>
      </c>
      <c r="BA40" s="51">
        <f>SUMPRODUCT(F40:AZ40,'Ocenění položek'!$C$54:$AW$54)</f>
        <v>0</v>
      </c>
      <c r="BB40" s="51">
        <f>SUMPRODUCT(F40:AZ40,'Ocenění položek'!$C$55:$AW$55)</f>
        <v>1407.1521569384945</v>
      </c>
      <c r="CA40" s="123"/>
    </row>
    <row r="41" spans="1:79" x14ac:dyDescent="0.25">
      <c r="A41" s="6" t="s">
        <v>150</v>
      </c>
      <c r="B41" s="3">
        <v>1</v>
      </c>
      <c r="C41" s="2">
        <v>108</v>
      </c>
      <c r="D41" s="2">
        <v>0</v>
      </c>
      <c r="E41" s="3">
        <f>(B41+(3*B41^0.5*2.8))*D41</f>
        <v>0</v>
      </c>
      <c r="F41" s="124">
        <f>$E41*F$4</f>
        <v>0</v>
      </c>
      <c r="G41" s="124">
        <f t="shared" ref="G41:AZ42" si="17">$E41*G$4</f>
        <v>0</v>
      </c>
      <c r="H41" s="124">
        <f t="shared" si="17"/>
        <v>0</v>
      </c>
      <c r="I41" s="124">
        <f t="shared" si="17"/>
        <v>0</v>
      </c>
      <c r="J41" s="124">
        <f t="shared" si="17"/>
        <v>0</v>
      </c>
      <c r="K41" s="124">
        <f t="shared" si="17"/>
        <v>0</v>
      </c>
      <c r="L41" s="124">
        <f t="shared" si="17"/>
        <v>0</v>
      </c>
      <c r="M41" s="124">
        <f t="shared" si="17"/>
        <v>0</v>
      </c>
      <c r="N41" s="124">
        <f t="shared" si="17"/>
        <v>0</v>
      </c>
      <c r="O41" s="124">
        <f t="shared" si="17"/>
        <v>0</v>
      </c>
      <c r="P41" s="124">
        <f t="shared" si="17"/>
        <v>0</v>
      </c>
      <c r="Q41" s="124">
        <f t="shared" si="17"/>
        <v>0</v>
      </c>
      <c r="R41" s="124">
        <f t="shared" si="17"/>
        <v>0</v>
      </c>
      <c r="S41" s="124">
        <f t="shared" si="17"/>
        <v>0</v>
      </c>
      <c r="T41" s="124">
        <f t="shared" si="17"/>
        <v>0</v>
      </c>
      <c r="U41" s="124">
        <f t="shared" si="17"/>
        <v>0</v>
      </c>
      <c r="V41" s="124">
        <f t="shared" si="17"/>
        <v>0</v>
      </c>
      <c r="W41" s="124">
        <f t="shared" si="17"/>
        <v>0</v>
      </c>
      <c r="X41" s="124">
        <f t="shared" si="17"/>
        <v>0</v>
      </c>
      <c r="Y41" s="124">
        <f t="shared" si="17"/>
        <v>0</v>
      </c>
      <c r="Z41" s="124">
        <f t="shared" si="17"/>
        <v>0</v>
      </c>
      <c r="AA41" s="124">
        <f t="shared" si="17"/>
        <v>0</v>
      </c>
      <c r="AB41" s="124">
        <f t="shared" si="17"/>
        <v>0</v>
      </c>
      <c r="AC41" s="124">
        <f t="shared" si="17"/>
        <v>0</v>
      </c>
      <c r="AD41" s="124">
        <f t="shared" si="17"/>
        <v>0</v>
      </c>
      <c r="AE41" s="124">
        <f t="shared" si="17"/>
        <v>0</v>
      </c>
      <c r="AF41" s="124">
        <f t="shared" si="17"/>
        <v>0</v>
      </c>
      <c r="AG41" s="124">
        <f t="shared" si="17"/>
        <v>0</v>
      </c>
      <c r="AH41" s="124">
        <f t="shared" si="17"/>
        <v>0</v>
      </c>
      <c r="AI41" s="124">
        <f t="shared" si="17"/>
        <v>0</v>
      </c>
      <c r="AJ41" s="124">
        <f t="shared" si="17"/>
        <v>0</v>
      </c>
      <c r="AK41" s="124">
        <f t="shared" si="17"/>
        <v>0</v>
      </c>
      <c r="AL41" s="124">
        <f t="shared" si="17"/>
        <v>0</v>
      </c>
      <c r="AM41" s="124">
        <f t="shared" si="17"/>
        <v>0</v>
      </c>
      <c r="AN41" s="124">
        <f t="shared" si="17"/>
        <v>0</v>
      </c>
      <c r="AO41" s="124">
        <f t="shared" si="17"/>
        <v>0</v>
      </c>
      <c r="AP41" s="124">
        <f t="shared" si="17"/>
        <v>0</v>
      </c>
      <c r="AQ41" s="124">
        <f t="shared" si="17"/>
        <v>0</v>
      </c>
      <c r="AR41" s="124">
        <f t="shared" si="17"/>
        <v>0</v>
      </c>
      <c r="AS41" s="124">
        <f t="shared" si="17"/>
        <v>0</v>
      </c>
      <c r="AT41" s="124">
        <f t="shared" si="17"/>
        <v>0</v>
      </c>
      <c r="AU41" s="124">
        <f t="shared" si="17"/>
        <v>0</v>
      </c>
      <c r="AV41" s="124">
        <f t="shared" si="17"/>
        <v>0</v>
      </c>
      <c r="AW41" s="124">
        <f t="shared" si="17"/>
        <v>0</v>
      </c>
      <c r="AX41" s="124">
        <f t="shared" si="17"/>
        <v>0</v>
      </c>
      <c r="AY41" s="124">
        <f t="shared" si="17"/>
        <v>0</v>
      </c>
      <c r="AZ41" s="124">
        <f t="shared" si="17"/>
        <v>0</v>
      </c>
      <c r="BA41" s="51">
        <f>SUMPRODUCT(F41:AZ41,'Ocenění položek'!$C$54:$AW$54)</f>
        <v>0</v>
      </c>
      <c r="BB41" s="51">
        <f>SUMPRODUCT(F41:AZ41,'Ocenění položek'!$C$55:$AW$55)</f>
        <v>0</v>
      </c>
      <c r="CA41" s="123"/>
    </row>
    <row r="42" spans="1:79" x14ac:dyDescent="0.25">
      <c r="A42" s="6" t="s">
        <v>345</v>
      </c>
      <c r="B42" s="3">
        <v>4.5</v>
      </c>
      <c r="C42" s="2">
        <v>108</v>
      </c>
      <c r="D42" s="2">
        <v>0</v>
      </c>
      <c r="E42" s="3">
        <f>(B42+(3*B42^0.5*2.8))*D42</f>
        <v>0</v>
      </c>
      <c r="F42" s="124">
        <f>$E42*F$4</f>
        <v>0</v>
      </c>
      <c r="G42" s="124">
        <f t="shared" si="17"/>
        <v>0</v>
      </c>
      <c r="H42" s="124">
        <f t="shared" si="17"/>
        <v>0</v>
      </c>
      <c r="I42" s="124">
        <f t="shared" si="17"/>
        <v>0</v>
      </c>
      <c r="J42" s="124">
        <f t="shared" si="17"/>
        <v>0</v>
      </c>
      <c r="K42" s="124">
        <f t="shared" si="17"/>
        <v>0</v>
      </c>
      <c r="L42" s="124">
        <f t="shared" si="17"/>
        <v>0</v>
      </c>
      <c r="M42" s="124">
        <f t="shared" si="17"/>
        <v>0</v>
      </c>
      <c r="N42" s="124">
        <f t="shared" si="17"/>
        <v>0</v>
      </c>
      <c r="O42" s="124">
        <f t="shared" si="17"/>
        <v>0</v>
      </c>
      <c r="P42" s="124">
        <f t="shared" si="17"/>
        <v>0</v>
      </c>
      <c r="Q42" s="124">
        <f t="shared" si="17"/>
        <v>0</v>
      </c>
      <c r="R42" s="124">
        <f t="shared" si="17"/>
        <v>0</v>
      </c>
      <c r="S42" s="124">
        <f t="shared" si="17"/>
        <v>0</v>
      </c>
      <c r="T42" s="124">
        <f t="shared" si="17"/>
        <v>0</v>
      </c>
      <c r="U42" s="124">
        <f t="shared" si="17"/>
        <v>0</v>
      </c>
      <c r="V42" s="124">
        <f t="shared" si="17"/>
        <v>0</v>
      </c>
      <c r="W42" s="124">
        <f t="shared" si="17"/>
        <v>0</v>
      </c>
      <c r="X42" s="124">
        <f t="shared" si="17"/>
        <v>0</v>
      </c>
      <c r="Y42" s="124">
        <f t="shared" si="17"/>
        <v>0</v>
      </c>
      <c r="Z42" s="124">
        <f t="shared" si="17"/>
        <v>0</v>
      </c>
      <c r="AA42" s="124">
        <f t="shared" si="17"/>
        <v>0</v>
      </c>
      <c r="AB42" s="124">
        <f t="shared" si="17"/>
        <v>0</v>
      </c>
      <c r="AC42" s="124">
        <f t="shared" si="17"/>
        <v>0</v>
      </c>
      <c r="AD42" s="124">
        <f t="shared" si="17"/>
        <v>0</v>
      </c>
      <c r="AE42" s="124">
        <f t="shared" si="17"/>
        <v>0</v>
      </c>
      <c r="AF42" s="124">
        <f t="shared" si="17"/>
        <v>0</v>
      </c>
      <c r="AG42" s="124">
        <f t="shared" si="17"/>
        <v>0</v>
      </c>
      <c r="AH42" s="124">
        <f t="shared" si="17"/>
        <v>0</v>
      </c>
      <c r="AI42" s="124">
        <f t="shared" si="17"/>
        <v>0</v>
      </c>
      <c r="AJ42" s="124">
        <f t="shared" si="17"/>
        <v>0</v>
      </c>
      <c r="AK42" s="124">
        <f t="shared" si="17"/>
        <v>0</v>
      </c>
      <c r="AL42" s="124">
        <f t="shared" si="17"/>
        <v>0</v>
      </c>
      <c r="AM42" s="124">
        <f t="shared" si="17"/>
        <v>0</v>
      </c>
      <c r="AN42" s="124">
        <f t="shared" si="17"/>
        <v>0</v>
      </c>
      <c r="AO42" s="124">
        <f t="shared" si="17"/>
        <v>0</v>
      </c>
      <c r="AP42" s="124">
        <f t="shared" si="17"/>
        <v>0</v>
      </c>
      <c r="AQ42" s="124">
        <f t="shared" si="17"/>
        <v>0</v>
      </c>
      <c r="AR42" s="124">
        <f t="shared" si="17"/>
        <v>0</v>
      </c>
      <c r="AS42" s="124">
        <f t="shared" si="17"/>
        <v>0</v>
      </c>
      <c r="AT42" s="124">
        <f t="shared" si="17"/>
        <v>0</v>
      </c>
      <c r="AU42" s="124">
        <f t="shared" si="17"/>
        <v>0</v>
      </c>
      <c r="AV42" s="124">
        <f t="shared" si="17"/>
        <v>0</v>
      </c>
      <c r="AW42" s="124">
        <f t="shared" si="17"/>
        <v>0</v>
      </c>
      <c r="AX42" s="124">
        <f t="shared" si="17"/>
        <v>0</v>
      </c>
      <c r="AY42" s="124">
        <f t="shared" si="17"/>
        <v>0</v>
      </c>
      <c r="AZ42" s="124">
        <f t="shared" si="17"/>
        <v>0</v>
      </c>
      <c r="BA42" s="51">
        <f>SUMPRODUCT(F42:AZ42,'Ocenění položek'!$C$54:$AW$54)</f>
        <v>0</v>
      </c>
      <c r="BB42" s="51">
        <f>SUMPRODUCT(F42:AZ42,'Ocenění položek'!$C$55:$AW$55)</f>
        <v>0</v>
      </c>
      <c r="CA42" s="123"/>
    </row>
    <row r="43" spans="1:79" x14ac:dyDescent="0.25">
      <c r="A43" s="6" t="s">
        <v>143</v>
      </c>
      <c r="B43" s="3">
        <v>13.3</v>
      </c>
      <c r="C43" s="2">
        <v>108</v>
      </c>
      <c r="D43" s="2">
        <v>0</v>
      </c>
      <c r="E43" s="3">
        <f t="shared" ref="E43:E46" si="18">(B43+(3*B43^0.5*2.8))*D43</f>
        <v>0</v>
      </c>
      <c r="F43" s="126">
        <f t="shared" si="8"/>
        <v>0</v>
      </c>
      <c r="G43" s="126">
        <f t="shared" si="16"/>
        <v>0</v>
      </c>
      <c r="H43" s="126">
        <f t="shared" si="16"/>
        <v>0</v>
      </c>
      <c r="I43" s="126">
        <f t="shared" si="16"/>
        <v>0</v>
      </c>
      <c r="J43" s="126">
        <f t="shared" si="16"/>
        <v>0</v>
      </c>
      <c r="K43" s="126">
        <f t="shared" si="16"/>
        <v>0</v>
      </c>
      <c r="L43" s="126">
        <f t="shared" si="16"/>
        <v>0</v>
      </c>
      <c r="M43" s="126">
        <f t="shared" si="16"/>
        <v>0</v>
      </c>
      <c r="N43" s="126">
        <f t="shared" si="16"/>
        <v>0</v>
      </c>
      <c r="O43" s="126">
        <f t="shared" si="16"/>
        <v>0</v>
      </c>
      <c r="P43" s="126">
        <f t="shared" si="16"/>
        <v>0</v>
      </c>
      <c r="Q43" s="126">
        <f t="shared" si="16"/>
        <v>0</v>
      </c>
      <c r="R43" s="126">
        <f t="shared" si="16"/>
        <v>0</v>
      </c>
      <c r="S43" s="126">
        <f t="shared" si="16"/>
        <v>0</v>
      </c>
      <c r="T43" s="126">
        <f t="shared" si="16"/>
        <v>0</v>
      </c>
      <c r="U43" s="126">
        <f t="shared" si="16"/>
        <v>0</v>
      </c>
      <c r="V43" s="126">
        <f t="shared" si="16"/>
        <v>0</v>
      </c>
      <c r="W43" s="126">
        <f t="shared" si="16"/>
        <v>0</v>
      </c>
      <c r="X43" s="126">
        <f t="shared" si="16"/>
        <v>0</v>
      </c>
      <c r="Y43" s="126">
        <f t="shared" si="16"/>
        <v>0</v>
      </c>
      <c r="Z43" s="126">
        <f t="shared" si="16"/>
        <v>0</v>
      </c>
      <c r="AA43" s="126">
        <f t="shared" si="16"/>
        <v>0</v>
      </c>
      <c r="AB43" s="126">
        <f t="shared" si="16"/>
        <v>0</v>
      </c>
      <c r="AC43" s="126">
        <f t="shared" si="16"/>
        <v>0</v>
      </c>
      <c r="AD43" s="126">
        <f t="shared" si="16"/>
        <v>0</v>
      </c>
      <c r="AE43" s="126">
        <f t="shared" si="16"/>
        <v>0</v>
      </c>
      <c r="AF43" s="126">
        <f t="shared" si="16"/>
        <v>0</v>
      </c>
      <c r="AG43" s="126">
        <f t="shared" si="16"/>
        <v>0</v>
      </c>
      <c r="AH43" s="126">
        <f t="shared" si="16"/>
        <v>0</v>
      </c>
      <c r="AI43" s="126">
        <f t="shared" si="16"/>
        <v>0</v>
      </c>
      <c r="AJ43" s="126">
        <f t="shared" si="16"/>
        <v>0</v>
      </c>
      <c r="AK43" s="126">
        <f t="shared" si="16"/>
        <v>0</v>
      </c>
      <c r="AL43" s="126">
        <f t="shared" si="16"/>
        <v>0</v>
      </c>
      <c r="AM43" s="126">
        <f t="shared" si="16"/>
        <v>0</v>
      </c>
      <c r="AN43" s="126">
        <f t="shared" si="16"/>
        <v>0</v>
      </c>
      <c r="AO43" s="126">
        <f t="shared" si="16"/>
        <v>0</v>
      </c>
      <c r="AP43" s="126">
        <f t="shared" si="16"/>
        <v>0</v>
      </c>
      <c r="AQ43" s="126">
        <f t="shared" si="16"/>
        <v>0</v>
      </c>
      <c r="AR43" s="126">
        <f t="shared" si="16"/>
        <v>0</v>
      </c>
      <c r="AS43" s="126">
        <f t="shared" si="16"/>
        <v>0</v>
      </c>
      <c r="AT43" s="126">
        <f t="shared" si="16"/>
        <v>0</v>
      </c>
      <c r="AU43" s="126">
        <f t="shared" si="16"/>
        <v>0</v>
      </c>
      <c r="AV43" s="126">
        <f t="shared" si="16"/>
        <v>0</v>
      </c>
      <c r="AW43" s="126">
        <f t="shared" si="16"/>
        <v>0</v>
      </c>
      <c r="AX43" s="126">
        <f t="shared" si="16"/>
        <v>0</v>
      </c>
      <c r="AY43" s="126">
        <f t="shared" si="16"/>
        <v>0</v>
      </c>
      <c r="AZ43" s="126">
        <f t="shared" si="16"/>
        <v>0</v>
      </c>
      <c r="BA43" s="51">
        <f>SUMPRODUCT(F43:AZ43,'Ocenění položek'!$C$54:$AW$54)</f>
        <v>0</v>
      </c>
      <c r="BB43" s="51">
        <f>SUMPRODUCT(F43:AZ43,'Ocenění položek'!$C$55:$AW$55)</f>
        <v>0</v>
      </c>
      <c r="CA43" s="123"/>
    </row>
    <row r="44" spans="1:79" x14ac:dyDescent="0.25">
      <c r="A44" s="6" t="s">
        <v>344</v>
      </c>
      <c r="B44" s="3">
        <v>6</v>
      </c>
      <c r="C44" s="2">
        <v>108</v>
      </c>
      <c r="D44" s="2">
        <v>0</v>
      </c>
      <c r="E44" s="3">
        <f t="shared" si="18"/>
        <v>0</v>
      </c>
      <c r="F44" s="126">
        <f t="shared" si="8"/>
        <v>0</v>
      </c>
      <c r="G44" s="126">
        <f t="shared" si="16"/>
        <v>0</v>
      </c>
      <c r="H44" s="126">
        <f t="shared" si="16"/>
        <v>0</v>
      </c>
      <c r="I44" s="126">
        <f t="shared" si="16"/>
        <v>0</v>
      </c>
      <c r="J44" s="126">
        <f t="shared" si="16"/>
        <v>0</v>
      </c>
      <c r="K44" s="126">
        <f t="shared" si="16"/>
        <v>0</v>
      </c>
      <c r="L44" s="126">
        <f t="shared" si="16"/>
        <v>0</v>
      </c>
      <c r="M44" s="126">
        <f t="shared" si="16"/>
        <v>0</v>
      </c>
      <c r="N44" s="126">
        <f t="shared" si="16"/>
        <v>0</v>
      </c>
      <c r="O44" s="126">
        <f t="shared" si="16"/>
        <v>0</v>
      </c>
      <c r="P44" s="126">
        <f t="shared" si="16"/>
        <v>0</v>
      </c>
      <c r="Q44" s="126">
        <f t="shared" si="16"/>
        <v>0</v>
      </c>
      <c r="R44" s="126">
        <f t="shared" si="16"/>
        <v>0</v>
      </c>
      <c r="S44" s="126">
        <f t="shared" si="16"/>
        <v>0</v>
      </c>
      <c r="T44" s="126">
        <f t="shared" si="16"/>
        <v>0</v>
      </c>
      <c r="U44" s="126">
        <f t="shared" si="16"/>
        <v>0</v>
      </c>
      <c r="V44" s="126">
        <f t="shared" si="16"/>
        <v>0</v>
      </c>
      <c r="W44" s="126">
        <f t="shared" si="16"/>
        <v>0</v>
      </c>
      <c r="X44" s="126">
        <f t="shared" si="16"/>
        <v>0</v>
      </c>
      <c r="Y44" s="126">
        <f t="shared" si="16"/>
        <v>0</v>
      </c>
      <c r="Z44" s="126">
        <f t="shared" si="16"/>
        <v>0</v>
      </c>
      <c r="AA44" s="126">
        <f t="shared" si="16"/>
        <v>0</v>
      </c>
      <c r="AB44" s="126">
        <f t="shared" si="16"/>
        <v>0</v>
      </c>
      <c r="AC44" s="126">
        <f t="shared" si="16"/>
        <v>0</v>
      </c>
      <c r="AD44" s="126">
        <f t="shared" si="16"/>
        <v>0</v>
      </c>
      <c r="AE44" s="126">
        <f t="shared" si="16"/>
        <v>0</v>
      </c>
      <c r="AF44" s="126">
        <f t="shared" si="16"/>
        <v>0</v>
      </c>
      <c r="AG44" s="126">
        <f t="shared" si="16"/>
        <v>0</v>
      </c>
      <c r="AH44" s="126">
        <f t="shared" si="16"/>
        <v>0</v>
      </c>
      <c r="AI44" s="126">
        <f t="shared" si="16"/>
        <v>0</v>
      </c>
      <c r="AJ44" s="126">
        <f t="shared" si="16"/>
        <v>0</v>
      </c>
      <c r="AK44" s="126">
        <f t="shared" si="16"/>
        <v>0</v>
      </c>
      <c r="AL44" s="126">
        <f t="shared" si="16"/>
        <v>0</v>
      </c>
      <c r="AM44" s="126">
        <f t="shared" si="16"/>
        <v>0</v>
      </c>
      <c r="AN44" s="126">
        <f t="shared" si="16"/>
        <v>0</v>
      </c>
      <c r="AO44" s="126">
        <f t="shared" si="16"/>
        <v>0</v>
      </c>
      <c r="AP44" s="126">
        <f t="shared" si="16"/>
        <v>0</v>
      </c>
      <c r="AQ44" s="126">
        <f t="shared" si="16"/>
        <v>0</v>
      </c>
      <c r="AR44" s="126">
        <f t="shared" si="16"/>
        <v>0</v>
      </c>
      <c r="AS44" s="126">
        <f t="shared" si="16"/>
        <v>0</v>
      </c>
      <c r="AT44" s="126">
        <f t="shared" si="16"/>
        <v>0</v>
      </c>
      <c r="AU44" s="126">
        <f t="shared" si="16"/>
        <v>0</v>
      </c>
      <c r="AV44" s="126">
        <f t="shared" si="16"/>
        <v>0</v>
      </c>
      <c r="AW44" s="126">
        <f t="shared" si="16"/>
        <v>0</v>
      </c>
      <c r="AX44" s="126">
        <f t="shared" si="16"/>
        <v>0</v>
      </c>
      <c r="AY44" s="126">
        <f t="shared" si="16"/>
        <v>0</v>
      </c>
      <c r="AZ44" s="126">
        <f t="shared" si="16"/>
        <v>0</v>
      </c>
      <c r="BA44" s="51">
        <f>SUMPRODUCT(F44:AZ44,'Ocenění položek'!$C$54:$AW$54)</f>
        <v>0</v>
      </c>
      <c r="BB44" s="51">
        <f>SUMPRODUCT(F44:AZ44,'Ocenění položek'!$C$55:$AW$55)</f>
        <v>0</v>
      </c>
      <c r="CA44" s="123"/>
    </row>
    <row r="45" spans="1:79" x14ac:dyDescent="0.25">
      <c r="A45" s="6" t="s">
        <v>150</v>
      </c>
      <c r="B45" s="3">
        <v>1</v>
      </c>
      <c r="C45" s="2">
        <v>108</v>
      </c>
      <c r="D45" s="2">
        <v>0</v>
      </c>
      <c r="E45" s="3">
        <f t="shared" si="18"/>
        <v>0</v>
      </c>
      <c r="F45" s="121">
        <f>$E45*F$4</f>
        <v>0</v>
      </c>
      <c r="G45" s="121">
        <f t="shared" ref="G45:AZ46" si="19">$E45*G$4</f>
        <v>0</v>
      </c>
      <c r="H45" s="121">
        <f t="shared" si="19"/>
        <v>0</v>
      </c>
      <c r="I45" s="121">
        <f t="shared" si="19"/>
        <v>0</v>
      </c>
      <c r="J45" s="121">
        <f t="shared" si="19"/>
        <v>0</v>
      </c>
      <c r="K45" s="121">
        <f t="shared" si="19"/>
        <v>0</v>
      </c>
      <c r="L45" s="121">
        <f t="shared" si="19"/>
        <v>0</v>
      </c>
      <c r="M45" s="121">
        <f t="shared" si="19"/>
        <v>0</v>
      </c>
      <c r="N45" s="121">
        <f t="shared" si="19"/>
        <v>0</v>
      </c>
      <c r="O45" s="121">
        <f t="shared" si="19"/>
        <v>0</v>
      </c>
      <c r="P45" s="121">
        <f t="shared" si="19"/>
        <v>0</v>
      </c>
      <c r="Q45" s="121">
        <f t="shared" si="19"/>
        <v>0</v>
      </c>
      <c r="R45" s="121">
        <f t="shared" si="19"/>
        <v>0</v>
      </c>
      <c r="S45" s="121">
        <f t="shared" si="19"/>
        <v>0</v>
      </c>
      <c r="T45" s="121">
        <f t="shared" si="19"/>
        <v>0</v>
      </c>
      <c r="U45" s="121">
        <f t="shared" si="19"/>
        <v>0</v>
      </c>
      <c r="V45" s="121">
        <f t="shared" si="19"/>
        <v>0</v>
      </c>
      <c r="W45" s="121">
        <f t="shared" si="19"/>
        <v>0</v>
      </c>
      <c r="X45" s="121">
        <f t="shared" si="19"/>
        <v>0</v>
      </c>
      <c r="Y45" s="121">
        <f t="shared" si="19"/>
        <v>0</v>
      </c>
      <c r="Z45" s="121">
        <f t="shared" si="19"/>
        <v>0</v>
      </c>
      <c r="AA45" s="121">
        <f t="shared" si="19"/>
        <v>0</v>
      </c>
      <c r="AB45" s="121">
        <f t="shared" si="19"/>
        <v>0</v>
      </c>
      <c r="AC45" s="121">
        <f t="shared" si="19"/>
        <v>0</v>
      </c>
      <c r="AD45" s="121">
        <f t="shared" si="19"/>
        <v>0</v>
      </c>
      <c r="AE45" s="121">
        <f t="shared" si="19"/>
        <v>0</v>
      </c>
      <c r="AF45" s="121">
        <f t="shared" si="19"/>
        <v>0</v>
      </c>
      <c r="AG45" s="121">
        <f t="shared" si="19"/>
        <v>0</v>
      </c>
      <c r="AH45" s="121">
        <f t="shared" si="19"/>
        <v>0</v>
      </c>
      <c r="AI45" s="121">
        <f t="shared" si="19"/>
        <v>0</v>
      </c>
      <c r="AJ45" s="121">
        <f t="shared" si="19"/>
        <v>0</v>
      </c>
      <c r="AK45" s="121">
        <f t="shared" si="19"/>
        <v>0</v>
      </c>
      <c r="AL45" s="121">
        <f t="shared" si="19"/>
        <v>0</v>
      </c>
      <c r="AM45" s="121">
        <f t="shared" si="19"/>
        <v>0</v>
      </c>
      <c r="AN45" s="121">
        <f t="shared" si="19"/>
        <v>0</v>
      </c>
      <c r="AO45" s="121">
        <f t="shared" si="19"/>
        <v>0</v>
      </c>
      <c r="AP45" s="121">
        <f t="shared" si="19"/>
        <v>0</v>
      </c>
      <c r="AQ45" s="121">
        <f t="shared" si="19"/>
        <v>0</v>
      </c>
      <c r="AR45" s="121">
        <f t="shared" si="19"/>
        <v>0</v>
      </c>
      <c r="AS45" s="121">
        <f t="shared" si="19"/>
        <v>0</v>
      </c>
      <c r="AT45" s="121">
        <f t="shared" si="19"/>
        <v>0</v>
      </c>
      <c r="AU45" s="121">
        <f t="shared" si="19"/>
        <v>0</v>
      </c>
      <c r="AV45" s="121">
        <f t="shared" si="19"/>
        <v>0</v>
      </c>
      <c r="AW45" s="121">
        <f t="shared" si="19"/>
        <v>0</v>
      </c>
      <c r="AX45" s="121">
        <f t="shared" si="19"/>
        <v>0</v>
      </c>
      <c r="AY45" s="121">
        <f t="shared" si="19"/>
        <v>0</v>
      </c>
      <c r="AZ45" s="121">
        <f t="shared" si="19"/>
        <v>0</v>
      </c>
      <c r="BA45" s="51">
        <f>SUMPRODUCT(F45:AZ45,'Ocenění položek'!$C$54:$AW$54)</f>
        <v>0</v>
      </c>
      <c r="BB45" s="51">
        <f>SUMPRODUCT(F45:AZ45,'Ocenění položek'!$C$55:$AW$55)</f>
        <v>0</v>
      </c>
      <c r="CA45" s="123"/>
    </row>
    <row r="46" spans="1:79" x14ac:dyDescent="0.25">
      <c r="A46" s="6" t="s">
        <v>345</v>
      </c>
      <c r="B46" s="3">
        <v>4</v>
      </c>
      <c r="C46" s="2">
        <v>108</v>
      </c>
      <c r="D46" s="2">
        <v>0</v>
      </c>
      <c r="E46" s="3">
        <f t="shared" si="18"/>
        <v>0</v>
      </c>
      <c r="F46" s="121">
        <f>$E46*F$4</f>
        <v>0</v>
      </c>
      <c r="G46" s="121">
        <f t="shared" si="19"/>
        <v>0</v>
      </c>
      <c r="H46" s="121">
        <f t="shared" si="19"/>
        <v>0</v>
      </c>
      <c r="I46" s="121">
        <f t="shared" si="19"/>
        <v>0</v>
      </c>
      <c r="J46" s="121">
        <f t="shared" si="19"/>
        <v>0</v>
      </c>
      <c r="K46" s="121">
        <f t="shared" si="19"/>
        <v>0</v>
      </c>
      <c r="L46" s="121">
        <f t="shared" si="19"/>
        <v>0</v>
      </c>
      <c r="M46" s="121">
        <f t="shared" si="19"/>
        <v>0</v>
      </c>
      <c r="N46" s="121">
        <f t="shared" si="19"/>
        <v>0</v>
      </c>
      <c r="O46" s="121">
        <f t="shared" si="19"/>
        <v>0</v>
      </c>
      <c r="P46" s="121">
        <f t="shared" si="19"/>
        <v>0</v>
      </c>
      <c r="Q46" s="121">
        <f t="shared" si="19"/>
        <v>0</v>
      </c>
      <c r="R46" s="121">
        <f t="shared" si="19"/>
        <v>0</v>
      </c>
      <c r="S46" s="121">
        <f t="shared" si="19"/>
        <v>0</v>
      </c>
      <c r="T46" s="121">
        <f t="shared" si="19"/>
        <v>0</v>
      </c>
      <c r="U46" s="121">
        <f t="shared" si="19"/>
        <v>0</v>
      </c>
      <c r="V46" s="121">
        <f t="shared" si="19"/>
        <v>0</v>
      </c>
      <c r="W46" s="121">
        <f t="shared" si="19"/>
        <v>0</v>
      </c>
      <c r="X46" s="121">
        <f t="shared" si="19"/>
        <v>0</v>
      </c>
      <c r="Y46" s="121">
        <f t="shared" si="19"/>
        <v>0</v>
      </c>
      <c r="Z46" s="121">
        <f t="shared" si="19"/>
        <v>0</v>
      </c>
      <c r="AA46" s="121">
        <f t="shared" si="19"/>
        <v>0</v>
      </c>
      <c r="AB46" s="121">
        <f t="shared" si="19"/>
        <v>0</v>
      </c>
      <c r="AC46" s="121">
        <f t="shared" si="19"/>
        <v>0</v>
      </c>
      <c r="AD46" s="121">
        <f t="shared" si="19"/>
        <v>0</v>
      </c>
      <c r="AE46" s="121">
        <f t="shared" si="19"/>
        <v>0</v>
      </c>
      <c r="AF46" s="121">
        <f t="shared" si="19"/>
        <v>0</v>
      </c>
      <c r="AG46" s="121">
        <f t="shared" si="19"/>
        <v>0</v>
      </c>
      <c r="AH46" s="121">
        <f t="shared" si="19"/>
        <v>0</v>
      </c>
      <c r="AI46" s="121">
        <f t="shared" si="19"/>
        <v>0</v>
      </c>
      <c r="AJ46" s="121">
        <f t="shared" si="19"/>
        <v>0</v>
      </c>
      <c r="AK46" s="121">
        <f t="shared" si="19"/>
        <v>0</v>
      </c>
      <c r="AL46" s="121">
        <f t="shared" si="19"/>
        <v>0</v>
      </c>
      <c r="AM46" s="121">
        <f t="shared" si="19"/>
        <v>0</v>
      </c>
      <c r="AN46" s="121">
        <f t="shared" si="19"/>
        <v>0</v>
      </c>
      <c r="AO46" s="121">
        <f t="shared" si="19"/>
        <v>0</v>
      </c>
      <c r="AP46" s="121">
        <f t="shared" si="19"/>
        <v>0</v>
      </c>
      <c r="AQ46" s="121">
        <f t="shared" si="19"/>
        <v>0</v>
      </c>
      <c r="AR46" s="121">
        <f t="shared" si="19"/>
        <v>0</v>
      </c>
      <c r="AS46" s="121">
        <f t="shared" si="19"/>
        <v>0</v>
      </c>
      <c r="AT46" s="121">
        <f t="shared" si="19"/>
        <v>0</v>
      </c>
      <c r="AU46" s="121">
        <f t="shared" si="19"/>
        <v>0</v>
      </c>
      <c r="AV46" s="121">
        <f t="shared" si="19"/>
        <v>0</v>
      </c>
      <c r="AW46" s="121">
        <f t="shared" si="19"/>
        <v>0</v>
      </c>
      <c r="AX46" s="121">
        <f t="shared" si="19"/>
        <v>0</v>
      </c>
      <c r="AY46" s="121">
        <f t="shared" si="19"/>
        <v>0</v>
      </c>
      <c r="AZ46" s="121">
        <f t="shared" si="19"/>
        <v>0</v>
      </c>
      <c r="BA46" s="51">
        <f>SUMPRODUCT(F46:AZ46,'Ocenění položek'!$C$54:$AW$54)</f>
        <v>0</v>
      </c>
      <c r="BB46" s="51">
        <f>SUMPRODUCT(F46:AZ46,'Ocenění položek'!$C$55:$AW$55)</f>
        <v>0</v>
      </c>
      <c r="CA46" s="123"/>
    </row>
    <row r="47" spans="1:79" x14ac:dyDescent="0.25">
      <c r="A47" s="6" t="s">
        <v>346</v>
      </c>
      <c r="B47" s="3">
        <v>11</v>
      </c>
      <c r="C47" s="2">
        <v>2</v>
      </c>
      <c r="D47" s="2">
        <v>0</v>
      </c>
      <c r="E47" s="3">
        <f>(B47+(4*B47^0.5*2.8))*D47</f>
        <v>0</v>
      </c>
      <c r="F47" s="121">
        <f t="shared" si="8"/>
        <v>0</v>
      </c>
      <c r="G47" s="121">
        <f t="shared" si="16"/>
        <v>0</v>
      </c>
      <c r="H47" s="121">
        <f t="shared" si="16"/>
        <v>0</v>
      </c>
      <c r="I47" s="121">
        <f t="shared" si="16"/>
        <v>0</v>
      </c>
      <c r="J47" s="121">
        <f t="shared" si="16"/>
        <v>0</v>
      </c>
      <c r="K47" s="121">
        <f t="shared" si="16"/>
        <v>0</v>
      </c>
      <c r="L47" s="121">
        <f t="shared" si="16"/>
        <v>0</v>
      </c>
      <c r="M47" s="121">
        <f t="shared" si="16"/>
        <v>0</v>
      </c>
      <c r="N47" s="121">
        <f t="shared" si="16"/>
        <v>0</v>
      </c>
      <c r="O47" s="121">
        <f t="shared" si="16"/>
        <v>0</v>
      </c>
      <c r="P47" s="121">
        <f t="shared" si="16"/>
        <v>0</v>
      </c>
      <c r="Q47" s="121">
        <f t="shared" si="16"/>
        <v>0</v>
      </c>
      <c r="R47" s="121">
        <f t="shared" si="16"/>
        <v>0</v>
      </c>
      <c r="S47" s="121">
        <f t="shared" si="16"/>
        <v>0</v>
      </c>
      <c r="T47" s="121">
        <f t="shared" si="16"/>
        <v>0</v>
      </c>
      <c r="U47" s="121">
        <f t="shared" si="16"/>
        <v>0</v>
      </c>
      <c r="V47" s="121">
        <f t="shared" si="16"/>
        <v>0</v>
      </c>
      <c r="W47" s="121">
        <f t="shared" si="16"/>
        <v>0</v>
      </c>
      <c r="X47" s="121">
        <f t="shared" si="16"/>
        <v>0</v>
      </c>
      <c r="Y47" s="121">
        <f t="shared" si="16"/>
        <v>0</v>
      </c>
      <c r="Z47" s="121">
        <f t="shared" si="16"/>
        <v>0</v>
      </c>
      <c r="AA47" s="121">
        <f t="shared" si="16"/>
        <v>0</v>
      </c>
      <c r="AB47" s="121">
        <f t="shared" si="16"/>
        <v>0</v>
      </c>
      <c r="AC47" s="121">
        <f t="shared" si="16"/>
        <v>0</v>
      </c>
      <c r="AD47" s="121">
        <f t="shared" si="16"/>
        <v>0</v>
      </c>
      <c r="AE47" s="121">
        <f t="shared" si="16"/>
        <v>0</v>
      </c>
      <c r="AF47" s="121">
        <f t="shared" si="16"/>
        <v>0</v>
      </c>
      <c r="AG47" s="121">
        <f t="shared" si="16"/>
        <v>0</v>
      </c>
      <c r="AH47" s="121">
        <f t="shared" si="16"/>
        <v>0</v>
      </c>
      <c r="AI47" s="121">
        <f t="shared" si="16"/>
        <v>0</v>
      </c>
      <c r="AJ47" s="121">
        <f t="shared" si="16"/>
        <v>0</v>
      </c>
      <c r="AK47" s="121">
        <f t="shared" si="16"/>
        <v>0</v>
      </c>
      <c r="AL47" s="121">
        <f t="shared" si="16"/>
        <v>0</v>
      </c>
      <c r="AM47" s="121">
        <f t="shared" si="16"/>
        <v>0</v>
      </c>
      <c r="AN47" s="121">
        <f t="shared" si="16"/>
        <v>0</v>
      </c>
      <c r="AO47" s="121">
        <f t="shared" si="16"/>
        <v>0</v>
      </c>
      <c r="AP47" s="121">
        <f t="shared" si="16"/>
        <v>0</v>
      </c>
      <c r="AQ47" s="121">
        <f t="shared" si="16"/>
        <v>0</v>
      </c>
      <c r="AR47" s="121">
        <f t="shared" si="16"/>
        <v>0</v>
      </c>
      <c r="AS47" s="121">
        <f t="shared" si="16"/>
        <v>0</v>
      </c>
      <c r="AT47" s="121">
        <f t="shared" si="16"/>
        <v>0</v>
      </c>
      <c r="AU47" s="121">
        <f t="shared" si="16"/>
        <v>0</v>
      </c>
      <c r="AV47" s="121">
        <f t="shared" si="16"/>
        <v>0</v>
      </c>
      <c r="AW47" s="121">
        <f t="shared" si="16"/>
        <v>0</v>
      </c>
      <c r="AX47" s="121">
        <f t="shared" si="16"/>
        <v>0</v>
      </c>
      <c r="AY47" s="121">
        <f t="shared" si="16"/>
        <v>0</v>
      </c>
      <c r="AZ47" s="121">
        <f t="shared" si="16"/>
        <v>0</v>
      </c>
      <c r="BA47" s="51">
        <f>SUMPRODUCT(F47:AZ47,'Ocenění položek'!$C$54:$AW$54)</f>
        <v>0</v>
      </c>
      <c r="BB47" s="51">
        <f>SUMPRODUCT(F47:AZ47,'Ocenění položek'!$C$55:$AW$55)</f>
        <v>0</v>
      </c>
      <c r="CA47" s="123"/>
    </row>
    <row r="48" spans="1:79" x14ac:dyDescent="0.25">
      <c r="A48" s="6" t="s">
        <v>347</v>
      </c>
      <c r="B48" s="3">
        <v>42</v>
      </c>
      <c r="C48" s="2">
        <v>1</v>
      </c>
      <c r="D48" s="2">
        <v>0</v>
      </c>
      <c r="E48" s="3">
        <f>(B48+(4*B48^0.5*2.8))*D48</f>
        <v>0</v>
      </c>
      <c r="F48" s="121">
        <f t="shared" si="8"/>
        <v>0</v>
      </c>
      <c r="G48" s="121">
        <f t="shared" si="16"/>
        <v>0</v>
      </c>
      <c r="H48" s="121">
        <f t="shared" si="16"/>
        <v>0</v>
      </c>
      <c r="I48" s="121">
        <f t="shared" si="16"/>
        <v>0</v>
      </c>
      <c r="J48" s="121">
        <f t="shared" si="16"/>
        <v>0</v>
      </c>
      <c r="K48" s="121">
        <f t="shared" si="16"/>
        <v>0</v>
      </c>
      <c r="L48" s="121">
        <f t="shared" si="16"/>
        <v>0</v>
      </c>
      <c r="M48" s="121">
        <f t="shared" si="16"/>
        <v>0</v>
      </c>
      <c r="N48" s="121">
        <f t="shared" si="16"/>
        <v>0</v>
      </c>
      <c r="O48" s="121">
        <f t="shared" si="16"/>
        <v>0</v>
      </c>
      <c r="P48" s="121">
        <f t="shared" si="16"/>
        <v>0</v>
      </c>
      <c r="Q48" s="121">
        <f t="shared" si="16"/>
        <v>0</v>
      </c>
      <c r="R48" s="121">
        <f t="shared" si="16"/>
        <v>0</v>
      </c>
      <c r="S48" s="121">
        <f t="shared" si="16"/>
        <v>0</v>
      </c>
      <c r="T48" s="121">
        <f t="shared" si="16"/>
        <v>0</v>
      </c>
      <c r="U48" s="121">
        <f t="shared" si="16"/>
        <v>0</v>
      </c>
      <c r="V48" s="121">
        <f t="shared" si="16"/>
        <v>0</v>
      </c>
      <c r="W48" s="121">
        <f t="shared" si="16"/>
        <v>0</v>
      </c>
      <c r="X48" s="121">
        <f t="shared" si="16"/>
        <v>0</v>
      </c>
      <c r="Y48" s="121">
        <f t="shared" si="16"/>
        <v>0</v>
      </c>
      <c r="Z48" s="121">
        <f t="shared" si="16"/>
        <v>0</v>
      </c>
      <c r="AA48" s="121">
        <f t="shared" si="16"/>
        <v>0</v>
      </c>
      <c r="AB48" s="121">
        <f t="shared" si="16"/>
        <v>0</v>
      </c>
      <c r="AC48" s="121">
        <f t="shared" si="16"/>
        <v>0</v>
      </c>
      <c r="AD48" s="121">
        <f t="shared" si="16"/>
        <v>0</v>
      </c>
      <c r="AE48" s="121">
        <f t="shared" si="16"/>
        <v>0</v>
      </c>
      <c r="AF48" s="121">
        <f t="shared" si="16"/>
        <v>0</v>
      </c>
      <c r="AG48" s="121">
        <f t="shared" si="16"/>
        <v>0</v>
      </c>
      <c r="AH48" s="121">
        <f t="shared" si="16"/>
        <v>0</v>
      </c>
      <c r="AI48" s="121">
        <f t="shared" si="16"/>
        <v>0</v>
      </c>
      <c r="AJ48" s="121">
        <f t="shared" si="16"/>
        <v>0</v>
      </c>
      <c r="AK48" s="121">
        <f t="shared" si="16"/>
        <v>0</v>
      </c>
      <c r="AL48" s="121">
        <f t="shared" si="16"/>
        <v>0</v>
      </c>
      <c r="AM48" s="121">
        <f t="shared" si="16"/>
        <v>0</v>
      </c>
      <c r="AN48" s="121">
        <f t="shared" si="16"/>
        <v>0</v>
      </c>
      <c r="AO48" s="121">
        <f t="shared" si="16"/>
        <v>0</v>
      </c>
      <c r="AP48" s="121">
        <f t="shared" si="16"/>
        <v>0</v>
      </c>
      <c r="AQ48" s="121">
        <f t="shared" si="16"/>
        <v>0</v>
      </c>
      <c r="AR48" s="121">
        <f t="shared" si="16"/>
        <v>0</v>
      </c>
      <c r="AS48" s="121">
        <f t="shared" si="16"/>
        <v>0</v>
      </c>
      <c r="AT48" s="121">
        <f t="shared" si="16"/>
        <v>0</v>
      </c>
      <c r="AU48" s="121">
        <f t="shared" si="16"/>
        <v>0</v>
      </c>
      <c r="AV48" s="121">
        <f t="shared" si="16"/>
        <v>0</v>
      </c>
      <c r="AW48" s="121">
        <f t="shared" si="16"/>
        <v>0</v>
      </c>
      <c r="AX48" s="121">
        <f t="shared" si="16"/>
        <v>0</v>
      </c>
      <c r="AY48" s="121">
        <f t="shared" si="16"/>
        <v>0</v>
      </c>
      <c r="AZ48" s="121">
        <f t="shared" si="16"/>
        <v>0</v>
      </c>
      <c r="BA48" s="51">
        <f>SUMPRODUCT(F48:AZ48,'Ocenění položek'!$C$54:$AW$54)</f>
        <v>0</v>
      </c>
      <c r="BB48" s="51">
        <f>SUMPRODUCT(F48:AZ48,'Ocenění položek'!$C$55:$AW$55)</f>
        <v>0</v>
      </c>
      <c r="CA48" s="123"/>
    </row>
    <row r="49" spans="1:79" x14ac:dyDescent="0.25">
      <c r="A49" s="6" t="s">
        <v>348</v>
      </c>
      <c r="B49" s="3">
        <v>42</v>
      </c>
      <c r="C49" s="2">
        <v>6</v>
      </c>
      <c r="D49" s="2">
        <v>0</v>
      </c>
      <c r="E49" s="3">
        <f>(B49+(4*B49^0.5*2.8))*D49</f>
        <v>0</v>
      </c>
      <c r="F49" s="121">
        <f t="shared" si="8"/>
        <v>0</v>
      </c>
      <c r="G49" s="121">
        <f t="shared" si="16"/>
        <v>0</v>
      </c>
      <c r="H49" s="121">
        <f t="shared" si="16"/>
        <v>0</v>
      </c>
      <c r="I49" s="121">
        <f t="shared" si="16"/>
        <v>0</v>
      </c>
      <c r="J49" s="121">
        <f t="shared" si="16"/>
        <v>0</v>
      </c>
      <c r="K49" s="121">
        <f t="shared" si="16"/>
        <v>0</v>
      </c>
      <c r="L49" s="121">
        <f t="shared" si="16"/>
        <v>0</v>
      </c>
      <c r="M49" s="121">
        <f t="shared" si="16"/>
        <v>0</v>
      </c>
      <c r="N49" s="121">
        <f t="shared" si="16"/>
        <v>0</v>
      </c>
      <c r="O49" s="121">
        <f t="shared" si="16"/>
        <v>0</v>
      </c>
      <c r="P49" s="121">
        <f t="shared" si="16"/>
        <v>0</v>
      </c>
      <c r="Q49" s="121">
        <f t="shared" si="16"/>
        <v>0</v>
      </c>
      <c r="R49" s="121">
        <f t="shared" si="16"/>
        <v>0</v>
      </c>
      <c r="S49" s="121">
        <f t="shared" si="16"/>
        <v>0</v>
      </c>
      <c r="T49" s="121">
        <f t="shared" si="16"/>
        <v>0</v>
      </c>
      <c r="U49" s="121">
        <f t="shared" si="16"/>
        <v>0</v>
      </c>
      <c r="V49" s="121">
        <f t="shared" si="16"/>
        <v>0</v>
      </c>
      <c r="W49" s="121">
        <f t="shared" si="16"/>
        <v>0</v>
      </c>
      <c r="X49" s="121">
        <f t="shared" si="16"/>
        <v>0</v>
      </c>
      <c r="Y49" s="121">
        <f t="shared" si="16"/>
        <v>0</v>
      </c>
      <c r="Z49" s="121">
        <f t="shared" si="16"/>
        <v>0</v>
      </c>
      <c r="AA49" s="121">
        <f t="shared" si="16"/>
        <v>0</v>
      </c>
      <c r="AB49" s="121">
        <f t="shared" si="16"/>
        <v>0</v>
      </c>
      <c r="AC49" s="121">
        <f t="shared" si="16"/>
        <v>0</v>
      </c>
      <c r="AD49" s="121">
        <f t="shared" ref="G49:AZ55" si="20">$E49*AD$3</f>
        <v>0</v>
      </c>
      <c r="AE49" s="121">
        <f t="shared" si="20"/>
        <v>0</v>
      </c>
      <c r="AF49" s="121">
        <f t="shared" si="20"/>
        <v>0</v>
      </c>
      <c r="AG49" s="121">
        <f t="shared" si="20"/>
        <v>0</v>
      </c>
      <c r="AH49" s="121">
        <f t="shared" si="20"/>
        <v>0</v>
      </c>
      <c r="AI49" s="121">
        <f t="shared" si="20"/>
        <v>0</v>
      </c>
      <c r="AJ49" s="121">
        <f t="shared" si="20"/>
        <v>0</v>
      </c>
      <c r="AK49" s="121">
        <f t="shared" si="20"/>
        <v>0</v>
      </c>
      <c r="AL49" s="121">
        <f t="shared" si="20"/>
        <v>0</v>
      </c>
      <c r="AM49" s="121">
        <f t="shared" si="20"/>
        <v>0</v>
      </c>
      <c r="AN49" s="121">
        <f t="shared" si="20"/>
        <v>0</v>
      </c>
      <c r="AO49" s="121">
        <f t="shared" si="20"/>
        <v>0</v>
      </c>
      <c r="AP49" s="121">
        <f t="shared" si="20"/>
        <v>0</v>
      </c>
      <c r="AQ49" s="121">
        <f t="shared" si="20"/>
        <v>0</v>
      </c>
      <c r="AR49" s="121">
        <f t="shared" si="20"/>
        <v>0</v>
      </c>
      <c r="AS49" s="121">
        <f t="shared" si="20"/>
        <v>0</v>
      </c>
      <c r="AT49" s="121">
        <f t="shared" si="20"/>
        <v>0</v>
      </c>
      <c r="AU49" s="121">
        <f t="shared" si="20"/>
        <v>0</v>
      </c>
      <c r="AV49" s="121">
        <f t="shared" si="20"/>
        <v>0</v>
      </c>
      <c r="AW49" s="121">
        <f t="shared" si="20"/>
        <v>0</v>
      </c>
      <c r="AX49" s="121">
        <f t="shared" si="20"/>
        <v>0</v>
      </c>
      <c r="AY49" s="121">
        <f t="shared" si="20"/>
        <v>0</v>
      </c>
      <c r="AZ49" s="121">
        <f t="shared" si="20"/>
        <v>0</v>
      </c>
      <c r="BA49" s="51">
        <f>SUMPRODUCT(F49:AZ49,'Ocenění položek'!$C$54:$AW$54)</f>
        <v>0</v>
      </c>
      <c r="BB49" s="51">
        <f>SUMPRODUCT(F49:AZ49,'Ocenění položek'!$C$55:$AW$55)</f>
        <v>0</v>
      </c>
      <c r="CA49" s="123"/>
    </row>
    <row r="50" spans="1:79" x14ac:dyDescent="0.25">
      <c r="A50" s="7"/>
      <c r="B50" s="3"/>
      <c r="C50" s="2"/>
      <c r="D50" s="2"/>
      <c r="E50" s="3">
        <f t="shared" si="12"/>
        <v>0</v>
      </c>
      <c r="F50" s="121">
        <f t="shared" si="8"/>
        <v>0</v>
      </c>
      <c r="G50" s="121">
        <f t="shared" si="20"/>
        <v>0</v>
      </c>
      <c r="H50" s="121">
        <f t="shared" si="20"/>
        <v>0</v>
      </c>
      <c r="I50" s="121">
        <f t="shared" si="20"/>
        <v>0</v>
      </c>
      <c r="J50" s="121">
        <f t="shared" si="20"/>
        <v>0</v>
      </c>
      <c r="K50" s="121">
        <f t="shared" si="20"/>
        <v>0</v>
      </c>
      <c r="L50" s="121">
        <f t="shared" si="20"/>
        <v>0</v>
      </c>
      <c r="M50" s="121">
        <f t="shared" si="20"/>
        <v>0</v>
      </c>
      <c r="N50" s="121">
        <f t="shared" si="20"/>
        <v>0</v>
      </c>
      <c r="O50" s="121">
        <f t="shared" si="20"/>
        <v>0</v>
      </c>
      <c r="P50" s="121">
        <f t="shared" si="20"/>
        <v>0</v>
      </c>
      <c r="Q50" s="121">
        <f t="shared" si="20"/>
        <v>0</v>
      </c>
      <c r="R50" s="121">
        <f t="shared" si="20"/>
        <v>0</v>
      </c>
      <c r="S50" s="121">
        <f t="shared" si="20"/>
        <v>0</v>
      </c>
      <c r="T50" s="121">
        <f t="shared" si="20"/>
        <v>0</v>
      </c>
      <c r="U50" s="121">
        <f t="shared" si="20"/>
        <v>0</v>
      </c>
      <c r="V50" s="121">
        <f t="shared" si="20"/>
        <v>0</v>
      </c>
      <c r="W50" s="121">
        <f t="shared" si="20"/>
        <v>0</v>
      </c>
      <c r="X50" s="121">
        <f t="shared" si="20"/>
        <v>0</v>
      </c>
      <c r="Y50" s="121">
        <f t="shared" si="20"/>
        <v>0</v>
      </c>
      <c r="Z50" s="121">
        <f t="shared" si="20"/>
        <v>0</v>
      </c>
      <c r="AA50" s="121">
        <f t="shared" si="20"/>
        <v>0</v>
      </c>
      <c r="AB50" s="121">
        <f t="shared" si="20"/>
        <v>0</v>
      </c>
      <c r="AC50" s="121">
        <f t="shared" si="20"/>
        <v>0</v>
      </c>
      <c r="AD50" s="121">
        <f t="shared" si="20"/>
        <v>0</v>
      </c>
      <c r="AE50" s="121">
        <f t="shared" si="20"/>
        <v>0</v>
      </c>
      <c r="AF50" s="121">
        <f t="shared" si="20"/>
        <v>0</v>
      </c>
      <c r="AG50" s="121">
        <f t="shared" si="20"/>
        <v>0</v>
      </c>
      <c r="AH50" s="121">
        <f t="shared" si="20"/>
        <v>0</v>
      </c>
      <c r="AI50" s="121">
        <f t="shared" si="20"/>
        <v>0</v>
      </c>
      <c r="AJ50" s="121">
        <f t="shared" si="20"/>
        <v>0</v>
      </c>
      <c r="AK50" s="121">
        <f t="shared" si="20"/>
        <v>0</v>
      </c>
      <c r="AL50" s="121">
        <f t="shared" si="20"/>
        <v>0</v>
      </c>
      <c r="AM50" s="121">
        <f t="shared" si="20"/>
        <v>0</v>
      </c>
      <c r="AN50" s="121">
        <f t="shared" si="20"/>
        <v>0</v>
      </c>
      <c r="AO50" s="121">
        <f t="shared" si="20"/>
        <v>0</v>
      </c>
      <c r="AP50" s="121">
        <f t="shared" si="20"/>
        <v>0</v>
      </c>
      <c r="AQ50" s="121">
        <f t="shared" si="20"/>
        <v>0</v>
      </c>
      <c r="AR50" s="121">
        <f t="shared" si="20"/>
        <v>0</v>
      </c>
      <c r="AS50" s="121">
        <f t="shared" si="20"/>
        <v>0</v>
      </c>
      <c r="AT50" s="121">
        <f t="shared" si="20"/>
        <v>0</v>
      </c>
      <c r="AU50" s="121">
        <f t="shared" si="20"/>
        <v>0</v>
      </c>
      <c r="AV50" s="121">
        <f t="shared" si="20"/>
        <v>0</v>
      </c>
      <c r="AW50" s="121">
        <f t="shared" si="20"/>
        <v>0</v>
      </c>
      <c r="AX50" s="121">
        <f t="shared" si="20"/>
        <v>0</v>
      </c>
      <c r="AY50" s="121">
        <f t="shared" si="20"/>
        <v>0</v>
      </c>
      <c r="AZ50" s="121">
        <f t="shared" si="20"/>
        <v>0</v>
      </c>
      <c r="BA50" s="51">
        <f>SUMPRODUCT(F50:AZ50,'Ocenění položek'!$C$54:$AW$54)</f>
        <v>0</v>
      </c>
      <c r="BB50" s="51">
        <f>SUMPRODUCT(F50:AZ50,'Ocenění položek'!$C$55:$AW$55)</f>
        <v>0</v>
      </c>
      <c r="CA50" s="123"/>
    </row>
    <row r="51" spans="1:79" x14ac:dyDescent="0.25">
      <c r="A51" s="7"/>
      <c r="B51" s="3"/>
      <c r="C51" s="2"/>
      <c r="D51" s="2"/>
      <c r="E51" s="3">
        <f t="shared" si="12"/>
        <v>0</v>
      </c>
      <c r="F51" s="124">
        <f t="shared" si="8"/>
        <v>0</v>
      </c>
      <c r="G51" s="124">
        <f t="shared" si="20"/>
        <v>0</v>
      </c>
      <c r="H51" s="124">
        <f t="shared" si="20"/>
        <v>0</v>
      </c>
      <c r="I51" s="124">
        <f t="shared" si="20"/>
        <v>0</v>
      </c>
      <c r="J51" s="124">
        <f t="shared" si="20"/>
        <v>0</v>
      </c>
      <c r="K51" s="124">
        <f t="shared" si="20"/>
        <v>0</v>
      </c>
      <c r="L51" s="124">
        <f t="shared" si="20"/>
        <v>0</v>
      </c>
      <c r="M51" s="124">
        <f t="shared" si="20"/>
        <v>0</v>
      </c>
      <c r="N51" s="124">
        <f t="shared" si="20"/>
        <v>0</v>
      </c>
      <c r="O51" s="124">
        <f t="shared" si="20"/>
        <v>0</v>
      </c>
      <c r="P51" s="124">
        <f t="shared" si="20"/>
        <v>0</v>
      </c>
      <c r="Q51" s="124">
        <f t="shared" si="20"/>
        <v>0</v>
      </c>
      <c r="R51" s="124">
        <f t="shared" si="20"/>
        <v>0</v>
      </c>
      <c r="S51" s="124">
        <f t="shared" si="20"/>
        <v>0</v>
      </c>
      <c r="T51" s="124">
        <f t="shared" si="20"/>
        <v>0</v>
      </c>
      <c r="U51" s="124">
        <f t="shared" si="20"/>
        <v>0</v>
      </c>
      <c r="V51" s="124">
        <f t="shared" si="20"/>
        <v>0</v>
      </c>
      <c r="W51" s="124">
        <f t="shared" si="20"/>
        <v>0</v>
      </c>
      <c r="X51" s="124">
        <f t="shared" si="20"/>
        <v>0</v>
      </c>
      <c r="Y51" s="124">
        <f t="shared" si="20"/>
        <v>0</v>
      </c>
      <c r="Z51" s="124">
        <f t="shared" si="20"/>
        <v>0</v>
      </c>
      <c r="AA51" s="124">
        <f t="shared" si="20"/>
        <v>0</v>
      </c>
      <c r="AB51" s="124">
        <f t="shared" si="20"/>
        <v>0</v>
      </c>
      <c r="AC51" s="124">
        <f t="shared" si="20"/>
        <v>0</v>
      </c>
      <c r="AD51" s="124">
        <f t="shared" si="20"/>
        <v>0</v>
      </c>
      <c r="AE51" s="124">
        <f t="shared" si="20"/>
        <v>0</v>
      </c>
      <c r="AF51" s="124">
        <f t="shared" si="20"/>
        <v>0</v>
      </c>
      <c r="AG51" s="124">
        <f t="shared" si="20"/>
        <v>0</v>
      </c>
      <c r="AH51" s="124">
        <f t="shared" si="20"/>
        <v>0</v>
      </c>
      <c r="AI51" s="124">
        <f t="shared" si="20"/>
        <v>0</v>
      </c>
      <c r="AJ51" s="124">
        <f t="shared" si="20"/>
        <v>0</v>
      </c>
      <c r="AK51" s="124">
        <f t="shared" si="20"/>
        <v>0</v>
      </c>
      <c r="AL51" s="124">
        <f t="shared" si="20"/>
        <v>0</v>
      </c>
      <c r="AM51" s="124">
        <f t="shared" si="20"/>
        <v>0</v>
      </c>
      <c r="AN51" s="124">
        <f t="shared" si="20"/>
        <v>0</v>
      </c>
      <c r="AO51" s="124">
        <f t="shared" si="20"/>
        <v>0</v>
      </c>
      <c r="AP51" s="124">
        <f t="shared" si="20"/>
        <v>0</v>
      </c>
      <c r="AQ51" s="124">
        <f t="shared" si="20"/>
        <v>0</v>
      </c>
      <c r="AR51" s="124">
        <f t="shared" si="20"/>
        <v>0</v>
      </c>
      <c r="AS51" s="124">
        <f t="shared" si="20"/>
        <v>0</v>
      </c>
      <c r="AT51" s="124">
        <f t="shared" si="20"/>
        <v>0</v>
      </c>
      <c r="AU51" s="124">
        <f t="shared" si="20"/>
        <v>0</v>
      </c>
      <c r="AV51" s="124">
        <f t="shared" si="20"/>
        <v>0</v>
      </c>
      <c r="AW51" s="124">
        <f t="shared" si="20"/>
        <v>0</v>
      </c>
      <c r="AX51" s="124">
        <f t="shared" si="20"/>
        <v>0</v>
      </c>
      <c r="AY51" s="124">
        <f t="shared" si="20"/>
        <v>0</v>
      </c>
      <c r="AZ51" s="124">
        <f t="shared" si="20"/>
        <v>0</v>
      </c>
      <c r="BA51" s="51">
        <f>SUMPRODUCT(F51:AZ51,'Ocenění položek'!$C$54:$AW$54)</f>
        <v>0</v>
      </c>
      <c r="BB51" s="51">
        <f>SUMPRODUCT(F51:AZ51,'Ocenění položek'!$C$55:$AW$55)</f>
        <v>0</v>
      </c>
      <c r="CA51" s="123"/>
    </row>
    <row r="52" spans="1:79" x14ac:dyDescent="0.25">
      <c r="A52" s="7"/>
      <c r="B52" s="3"/>
      <c r="C52" s="2"/>
      <c r="D52" s="2"/>
      <c r="E52" s="3">
        <f t="shared" si="12"/>
        <v>0</v>
      </c>
      <c r="F52" s="126">
        <f t="shared" si="8"/>
        <v>0</v>
      </c>
      <c r="G52" s="126">
        <f t="shared" si="20"/>
        <v>0</v>
      </c>
      <c r="H52" s="126">
        <f t="shared" si="20"/>
        <v>0</v>
      </c>
      <c r="I52" s="126">
        <f t="shared" si="20"/>
        <v>0</v>
      </c>
      <c r="J52" s="126">
        <f t="shared" si="20"/>
        <v>0</v>
      </c>
      <c r="K52" s="126">
        <f t="shared" si="20"/>
        <v>0</v>
      </c>
      <c r="L52" s="126">
        <f t="shared" si="20"/>
        <v>0</v>
      </c>
      <c r="M52" s="126">
        <f t="shared" si="20"/>
        <v>0</v>
      </c>
      <c r="N52" s="126">
        <f t="shared" si="20"/>
        <v>0</v>
      </c>
      <c r="O52" s="126">
        <f t="shared" si="20"/>
        <v>0</v>
      </c>
      <c r="P52" s="126">
        <f t="shared" si="20"/>
        <v>0</v>
      </c>
      <c r="Q52" s="126">
        <f t="shared" si="20"/>
        <v>0</v>
      </c>
      <c r="R52" s="126">
        <f t="shared" si="20"/>
        <v>0</v>
      </c>
      <c r="S52" s="126">
        <f t="shared" si="20"/>
        <v>0</v>
      </c>
      <c r="T52" s="126">
        <f t="shared" si="20"/>
        <v>0</v>
      </c>
      <c r="U52" s="126">
        <f t="shared" si="20"/>
        <v>0</v>
      </c>
      <c r="V52" s="126">
        <f t="shared" si="20"/>
        <v>0</v>
      </c>
      <c r="W52" s="126">
        <f t="shared" si="20"/>
        <v>0</v>
      </c>
      <c r="X52" s="126">
        <f t="shared" si="20"/>
        <v>0</v>
      </c>
      <c r="Y52" s="126">
        <f t="shared" si="20"/>
        <v>0</v>
      </c>
      <c r="Z52" s="126">
        <f t="shared" si="20"/>
        <v>0</v>
      </c>
      <c r="AA52" s="126">
        <f t="shared" si="20"/>
        <v>0</v>
      </c>
      <c r="AB52" s="126">
        <f t="shared" si="20"/>
        <v>0</v>
      </c>
      <c r="AC52" s="126">
        <f t="shared" si="20"/>
        <v>0</v>
      </c>
      <c r="AD52" s="126">
        <f t="shared" si="20"/>
        <v>0</v>
      </c>
      <c r="AE52" s="126">
        <f t="shared" si="20"/>
        <v>0</v>
      </c>
      <c r="AF52" s="126">
        <f t="shared" si="20"/>
        <v>0</v>
      </c>
      <c r="AG52" s="126">
        <f t="shared" si="20"/>
        <v>0</v>
      </c>
      <c r="AH52" s="126">
        <f t="shared" si="20"/>
        <v>0</v>
      </c>
      <c r="AI52" s="126">
        <f t="shared" si="20"/>
        <v>0</v>
      </c>
      <c r="AJ52" s="126">
        <f t="shared" si="20"/>
        <v>0</v>
      </c>
      <c r="AK52" s="126">
        <f t="shared" si="20"/>
        <v>0</v>
      </c>
      <c r="AL52" s="126">
        <f t="shared" si="20"/>
        <v>0</v>
      </c>
      <c r="AM52" s="126">
        <f t="shared" si="20"/>
        <v>0</v>
      </c>
      <c r="AN52" s="126">
        <f t="shared" si="20"/>
        <v>0</v>
      </c>
      <c r="AO52" s="126">
        <f t="shared" si="20"/>
        <v>0</v>
      </c>
      <c r="AP52" s="126">
        <f t="shared" si="20"/>
        <v>0</v>
      </c>
      <c r="AQ52" s="126">
        <f t="shared" si="20"/>
        <v>0</v>
      </c>
      <c r="AR52" s="126">
        <f t="shared" si="20"/>
        <v>0</v>
      </c>
      <c r="AS52" s="126">
        <f t="shared" si="20"/>
        <v>0</v>
      </c>
      <c r="AT52" s="126">
        <f t="shared" si="20"/>
        <v>0</v>
      </c>
      <c r="AU52" s="126">
        <f t="shared" si="20"/>
        <v>0</v>
      </c>
      <c r="AV52" s="126">
        <f t="shared" si="20"/>
        <v>0</v>
      </c>
      <c r="AW52" s="126">
        <f t="shared" si="20"/>
        <v>0</v>
      </c>
      <c r="AX52" s="126">
        <f t="shared" si="20"/>
        <v>0</v>
      </c>
      <c r="AY52" s="126">
        <f t="shared" si="20"/>
        <v>0</v>
      </c>
      <c r="AZ52" s="126">
        <f t="shared" si="20"/>
        <v>0</v>
      </c>
      <c r="BA52" s="51">
        <f>SUMPRODUCT(F52:AZ52,'Ocenění položek'!$C$54:$AW$54)</f>
        <v>0</v>
      </c>
      <c r="BB52" s="51">
        <f>SUMPRODUCT(F52:AZ52,'Ocenění položek'!$C$55:$AW$55)</f>
        <v>0</v>
      </c>
      <c r="CA52" s="123"/>
    </row>
    <row r="53" spans="1:79" x14ac:dyDescent="0.25">
      <c r="A53" s="7"/>
      <c r="B53" s="3"/>
      <c r="C53" s="2"/>
      <c r="D53" s="2"/>
      <c r="E53" s="3">
        <f t="shared" si="12"/>
        <v>0</v>
      </c>
      <c r="F53" s="126">
        <f t="shared" si="8"/>
        <v>0</v>
      </c>
      <c r="G53" s="126">
        <f t="shared" si="20"/>
        <v>0</v>
      </c>
      <c r="H53" s="126">
        <f t="shared" si="20"/>
        <v>0</v>
      </c>
      <c r="I53" s="126">
        <f t="shared" si="20"/>
        <v>0</v>
      </c>
      <c r="J53" s="126">
        <f t="shared" si="20"/>
        <v>0</v>
      </c>
      <c r="K53" s="126">
        <f t="shared" si="20"/>
        <v>0</v>
      </c>
      <c r="L53" s="126">
        <f t="shared" si="20"/>
        <v>0</v>
      </c>
      <c r="M53" s="126">
        <f t="shared" si="20"/>
        <v>0</v>
      </c>
      <c r="N53" s="126">
        <f t="shared" si="20"/>
        <v>0</v>
      </c>
      <c r="O53" s="126">
        <f t="shared" si="20"/>
        <v>0</v>
      </c>
      <c r="P53" s="126">
        <f t="shared" si="20"/>
        <v>0</v>
      </c>
      <c r="Q53" s="126">
        <f t="shared" si="20"/>
        <v>0</v>
      </c>
      <c r="R53" s="126">
        <f t="shared" si="20"/>
        <v>0</v>
      </c>
      <c r="S53" s="126">
        <f t="shared" si="20"/>
        <v>0</v>
      </c>
      <c r="T53" s="126">
        <f t="shared" si="20"/>
        <v>0</v>
      </c>
      <c r="U53" s="126">
        <f t="shared" si="20"/>
        <v>0</v>
      </c>
      <c r="V53" s="126">
        <f t="shared" si="20"/>
        <v>0</v>
      </c>
      <c r="W53" s="126">
        <f t="shared" si="20"/>
        <v>0</v>
      </c>
      <c r="X53" s="126">
        <f t="shared" si="20"/>
        <v>0</v>
      </c>
      <c r="Y53" s="126">
        <f t="shared" si="20"/>
        <v>0</v>
      </c>
      <c r="Z53" s="126">
        <f t="shared" si="20"/>
        <v>0</v>
      </c>
      <c r="AA53" s="126">
        <f t="shared" si="20"/>
        <v>0</v>
      </c>
      <c r="AB53" s="126">
        <f t="shared" si="20"/>
        <v>0</v>
      </c>
      <c r="AC53" s="126">
        <f t="shared" si="20"/>
        <v>0</v>
      </c>
      <c r="AD53" s="126">
        <f t="shared" si="20"/>
        <v>0</v>
      </c>
      <c r="AE53" s="126">
        <f t="shared" si="20"/>
        <v>0</v>
      </c>
      <c r="AF53" s="126">
        <f t="shared" si="20"/>
        <v>0</v>
      </c>
      <c r="AG53" s="126">
        <f t="shared" si="20"/>
        <v>0</v>
      </c>
      <c r="AH53" s="126">
        <f t="shared" si="20"/>
        <v>0</v>
      </c>
      <c r="AI53" s="126">
        <f t="shared" si="20"/>
        <v>0</v>
      </c>
      <c r="AJ53" s="126">
        <f t="shared" si="20"/>
        <v>0</v>
      </c>
      <c r="AK53" s="126">
        <f t="shared" si="20"/>
        <v>0</v>
      </c>
      <c r="AL53" s="126">
        <f t="shared" si="20"/>
        <v>0</v>
      </c>
      <c r="AM53" s="126">
        <f t="shared" si="20"/>
        <v>0</v>
      </c>
      <c r="AN53" s="126">
        <f t="shared" si="20"/>
        <v>0</v>
      </c>
      <c r="AO53" s="126">
        <f t="shared" si="20"/>
        <v>0</v>
      </c>
      <c r="AP53" s="126">
        <f t="shared" si="20"/>
        <v>0</v>
      </c>
      <c r="AQ53" s="126">
        <f t="shared" si="20"/>
        <v>0</v>
      </c>
      <c r="AR53" s="126">
        <f t="shared" si="20"/>
        <v>0</v>
      </c>
      <c r="AS53" s="126">
        <f t="shared" si="20"/>
        <v>0</v>
      </c>
      <c r="AT53" s="126">
        <f t="shared" si="20"/>
        <v>0</v>
      </c>
      <c r="AU53" s="126">
        <f t="shared" si="20"/>
        <v>0</v>
      </c>
      <c r="AV53" s="126">
        <f t="shared" si="20"/>
        <v>0</v>
      </c>
      <c r="AW53" s="126">
        <f t="shared" si="20"/>
        <v>0</v>
      </c>
      <c r="AX53" s="126">
        <f t="shared" si="20"/>
        <v>0</v>
      </c>
      <c r="AY53" s="126">
        <f t="shared" si="20"/>
        <v>0</v>
      </c>
      <c r="AZ53" s="126">
        <f t="shared" si="20"/>
        <v>0</v>
      </c>
      <c r="BA53" s="51">
        <f>SUMPRODUCT(F53:AZ53,'Ocenění položek'!$C$54:$AW$54)</f>
        <v>0</v>
      </c>
      <c r="BB53" s="51">
        <f>SUMPRODUCT(F53:AZ53,'Ocenění položek'!$C$55:$AW$55)</f>
        <v>0</v>
      </c>
      <c r="CA53" s="123"/>
    </row>
    <row r="54" spans="1:79" x14ac:dyDescent="0.25">
      <c r="A54" s="6"/>
      <c r="B54" s="3"/>
      <c r="C54" s="2"/>
      <c r="D54" s="2"/>
      <c r="E54" s="3">
        <f t="shared" si="12"/>
        <v>0</v>
      </c>
      <c r="F54" s="121">
        <f t="shared" si="8"/>
        <v>0</v>
      </c>
      <c r="G54" s="121">
        <f t="shared" si="20"/>
        <v>0</v>
      </c>
      <c r="H54" s="121">
        <f t="shared" si="20"/>
        <v>0</v>
      </c>
      <c r="I54" s="121">
        <f t="shared" si="20"/>
        <v>0</v>
      </c>
      <c r="J54" s="121">
        <f t="shared" si="20"/>
        <v>0</v>
      </c>
      <c r="K54" s="121">
        <f t="shared" si="20"/>
        <v>0</v>
      </c>
      <c r="L54" s="121">
        <f t="shared" si="20"/>
        <v>0</v>
      </c>
      <c r="M54" s="121">
        <f t="shared" si="20"/>
        <v>0</v>
      </c>
      <c r="N54" s="121">
        <f t="shared" si="20"/>
        <v>0</v>
      </c>
      <c r="O54" s="121">
        <f t="shared" si="20"/>
        <v>0</v>
      </c>
      <c r="P54" s="121">
        <f t="shared" si="20"/>
        <v>0</v>
      </c>
      <c r="Q54" s="121">
        <f t="shared" si="20"/>
        <v>0</v>
      </c>
      <c r="R54" s="121">
        <f t="shared" si="20"/>
        <v>0</v>
      </c>
      <c r="S54" s="121">
        <f t="shared" si="20"/>
        <v>0</v>
      </c>
      <c r="T54" s="121">
        <f t="shared" si="20"/>
        <v>0</v>
      </c>
      <c r="U54" s="121">
        <f t="shared" si="20"/>
        <v>0</v>
      </c>
      <c r="V54" s="121">
        <f t="shared" si="20"/>
        <v>0</v>
      </c>
      <c r="W54" s="121">
        <f t="shared" si="20"/>
        <v>0</v>
      </c>
      <c r="X54" s="121">
        <f t="shared" si="20"/>
        <v>0</v>
      </c>
      <c r="Y54" s="121">
        <f t="shared" si="20"/>
        <v>0</v>
      </c>
      <c r="Z54" s="121">
        <f t="shared" si="20"/>
        <v>0</v>
      </c>
      <c r="AA54" s="121">
        <f t="shared" si="20"/>
        <v>0</v>
      </c>
      <c r="AB54" s="121">
        <f t="shared" si="20"/>
        <v>0</v>
      </c>
      <c r="AC54" s="121">
        <f t="shared" si="20"/>
        <v>0</v>
      </c>
      <c r="AD54" s="121">
        <f t="shared" si="20"/>
        <v>0</v>
      </c>
      <c r="AE54" s="121">
        <f t="shared" si="20"/>
        <v>0</v>
      </c>
      <c r="AF54" s="121">
        <f t="shared" si="20"/>
        <v>0</v>
      </c>
      <c r="AG54" s="121">
        <f t="shared" si="20"/>
        <v>0</v>
      </c>
      <c r="AH54" s="121">
        <f t="shared" si="20"/>
        <v>0</v>
      </c>
      <c r="AI54" s="121">
        <f t="shared" si="20"/>
        <v>0</v>
      </c>
      <c r="AJ54" s="121">
        <f t="shared" si="20"/>
        <v>0</v>
      </c>
      <c r="AK54" s="121">
        <f t="shared" si="20"/>
        <v>0</v>
      </c>
      <c r="AL54" s="121">
        <f t="shared" si="20"/>
        <v>0</v>
      </c>
      <c r="AM54" s="121">
        <f t="shared" si="20"/>
        <v>0</v>
      </c>
      <c r="AN54" s="121">
        <f t="shared" si="20"/>
        <v>0</v>
      </c>
      <c r="AO54" s="121">
        <f t="shared" si="20"/>
        <v>0</v>
      </c>
      <c r="AP54" s="121">
        <f t="shared" si="20"/>
        <v>0</v>
      </c>
      <c r="AQ54" s="121">
        <f t="shared" si="20"/>
        <v>0</v>
      </c>
      <c r="AR54" s="121">
        <f t="shared" si="20"/>
        <v>0</v>
      </c>
      <c r="AS54" s="121">
        <f t="shared" si="20"/>
        <v>0</v>
      </c>
      <c r="AT54" s="121">
        <f t="shared" si="20"/>
        <v>0</v>
      </c>
      <c r="AU54" s="121">
        <f t="shared" si="20"/>
        <v>0</v>
      </c>
      <c r="AV54" s="121">
        <f t="shared" si="20"/>
        <v>0</v>
      </c>
      <c r="AW54" s="121">
        <f t="shared" si="20"/>
        <v>0</v>
      </c>
      <c r="AX54" s="121">
        <f t="shared" si="20"/>
        <v>0</v>
      </c>
      <c r="AY54" s="121">
        <f t="shared" si="20"/>
        <v>0</v>
      </c>
      <c r="AZ54" s="121">
        <f t="shared" si="20"/>
        <v>0</v>
      </c>
      <c r="BA54" s="51">
        <f>SUMPRODUCT(F54:AZ54,'Ocenění položek'!$C$54:$AW$54)</f>
        <v>0</v>
      </c>
      <c r="BB54" s="51">
        <f>SUMPRODUCT(F54:AZ54,'Ocenění položek'!$C$55:$AW$55)</f>
        <v>0</v>
      </c>
      <c r="CA54" s="123"/>
    </row>
    <row r="55" spans="1:79" x14ac:dyDescent="0.25">
      <c r="A55" s="6"/>
      <c r="B55" s="3"/>
      <c r="C55" s="2"/>
      <c r="D55" s="2"/>
      <c r="E55" s="3">
        <f t="shared" si="12"/>
        <v>0</v>
      </c>
      <c r="F55" s="121">
        <f t="shared" si="8"/>
        <v>0</v>
      </c>
      <c r="G55" s="121">
        <f t="shared" si="20"/>
        <v>0</v>
      </c>
      <c r="H55" s="121">
        <f t="shared" si="20"/>
        <v>0</v>
      </c>
      <c r="I55" s="121">
        <f t="shared" ref="G55:AZ56" si="21">$E55*I$3</f>
        <v>0</v>
      </c>
      <c r="J55" s="121">
        <f t="shared" si="21"/>
        <v>0</v>
      </c>
      <c r="K55" s="121">
        <f t="shared" si="21"/>
        <v>0</v>
      </c>
      <c r="L55" s="121">
        <f t="shared" si="21"/>
        <v>0</v>
      </c>
      <c r="M55" s="121">
        <f t="shared" si="21"/>
        <v>0</v>
      </c>
      <c r="N55" s="121">
        <f t="shared" si="21"/>
        <v>0</v>
      </c>
      <c r="O55" s="121">
        <f t="shared" si="21"/>
        <v>0</v>
      </c>
      <c r="P55" s="121">
        <f t="shared" si="21"/>
        <v>0</v>
      </c>
      <c r="Q55" s="121">
        <f t="shared" si="21"/>
        <v>0</v>
      </c>
      <c r="R55" s="121">
        <f t="shared" si="21"/>
        <v>0</v>
      </c>
      <c r="S55" s="121">
        <f t="shared" si="21"/>
        <v>0</v>
      </c>
      <c r="T55" s="121">
        <f t="shared" si="21"/>
        <v>0</v>
      </c>
      <c r="U55" s="121">
        <f t="shared" si="21"/>
        <v>0</v>
      </c>
      <c r="V55" s="121">
        <f t="shared" si="21"/>
        <v>0</v>
      </c>
      <c r="W55" s="121">
        <f t="shared" si="21"/>
        <v>0</v>
      </c>
      <c r="X55" s="121">
        <f t="shared" si="21"/>
        <v>0</v>
      </c>
      <c r="Y55" s="121">
        <f t="shared" si="21"/>
        <v>0</v>
      </c>
      <c r="Z55" s="121">
        <f t="shared" si="21"/>
        <v>0</v>
      </c>
      <c r="AA55" s="121">
        <f t="shared" si="21"/>
        <v>0</v>
      </c>
      <c r="AB55" s="121">
        <f t="shared" si="21"/>
        <v>0</v>
      </c>
      <c r="AC55" s="121">
        <f t="shared" si="21"/>
        <v>0</v>
      </c>
      <c r="AD55" s="121">
        <f t="shared" si="21"/>
        <v>0</v>
      </c>
      <c r="AE55" s="121">
        <f t="shared" si="21"/>
        <v>0</v>
      </c>
      <c r="AF55" s="121">
        <f t="shared" si="21"/>
        <v>0</v>
      </c>
      <c r="AG55" s="121">
        <f t="shared" si="21"/>
        <v>0</v>
      </c>
      <c r="AH55" s="121">
        <f t="shared" si="21"/>
        <v>0</v>
      </c>
      <c r="AI55" s="121">
        <f t="shared" si="21"/>
        <v>0</v>
      </c>
      <c r="AJ55" s="121">
        <f t="shared" si="21"/>
        <v>0</v>
      </c>
      <c r="AK55" s="121">
        <f t="shared" si="21"/>
        <v>0</v>
      </c>
      <c r="AL55" s="121">
        <f t="shared" si="21"/>
        <v>0</v>
      </c>
      <c r="AM55" s="121">
        <f t="shared" si="21"/>
        <v>0</v>
      </c>
      <c r="AN55" s="121">
        <f t="shared" si="21"/>
        <v>0</v>
      </c>
      <c r="AO55" s="121">
        <f t="shared" si="21"/>
        <v>0</v>
      </c>
      <c r="AP55" s="121">
        <f t="shared" si="21"/>
        <v>0</v>
      </c>
      <c r="AQ55" s="121">
        <f t="shared" si="21"/>
        <v>0</v>
      </c>
      <c r="AR55" s="121">
        <f t="shared" si="21"/>
        <v>0</v>
      </c>
      <c r="AS55" s="121">
        <f t="shared" si="21"/>
        <v>0</v>
      </c>
      <c r="AT55" s="121">
        <f t="shared" si="21"/>
        <v>0</v>
      </c>
      <c r="AU55" s="121">
        <f t="shared" si="21"/>
        <v>0</v>
      </c>
      <c r="AV55" s="121">
        <f t="shared" si="21"/>
        <v>0</v>
      </c>
      <c r="AW55" s="121">
        <f t="shared" si="21"/>
        <v>0</v>
      </c>
      <c r="AX55" s="121">
        <f t="shared" si="21"/>
        <v>0</v>
      </c>
      <c r="AY55" s="121">
        <f t="shared" si="21"/>
        <v>0</v>
      </c>
      <c r="AZ55" s="121">
        <f t="shared" si="21"/>
        <v>0</v>
      </c>
      <c r="BA55" s="51">
        <f>SUMPRODUCT(F55:AZ55,'Ocenění položek'!$C$54:$AW$54)</f>
        <v>0</v>
      </c>
      <c r="BB55" s="51">
        <f>SUMPRODUCT(F55:AZ55,'Ocenění položek'!$C$55:$AW$55)</f>
        <v>0</v>
      </c>
      <c r="CA55" s="123"/>
    </row>
    <row r="56" spans="1:79" ht="15.75" thickBot="1" x14ac:dyDescent="0.3">
      <c r="A56" s="8"/>
      <c r="B56" s="9"/>
      <c r="C56" s="10"/>
      <c r="D56" s="10"/>
      <c r="E56" s="9">
        <f t="shared" si="12"/>
        <v>0</v>
      </c>
      <c r="F56" s="131">
        <f t="shared" si="8"/>
        <v>0</v>
      </c>
      <c r="G56" s="131">
        <f t="shared" si="21"/>
        <v>0</v>
      </c>
      <c r="H56" s="131">
        <f t="shared" si="21"/>
        <v>0</v>
      </c>
      <c r="I56" s="131">
        <f t="shared" si="21"/>
        <v>0</v>
      </c>
      <c r="J56" s="131">
        <f t="shared" si="21"/>
        <v>0</v>
      </c>
      <c r="K56" s="131">
        <f t="shared" si="21"/>
        <v>0</v>
      </c>
      <c r="L56" s="131">
        <f t="shared" si="21"/>
        <v>0</v>
      </c>
      <c r="M56" s="131">
        <f t="shared" si="21"/>
        <v>0</v>
      </c>
      <c r="N56" s="131">
        <f t="shared" si="21"/>
        <v>0</v>
      </c>
      <c r="O56" s="131">
        <f t="shared" si="21"/>
        <v>0</v>
      </c>
      <c r="P56" s="131">
        <f t="shared" si="21"/>
        <v>0</v>
      </c>
      <c r="Q56" s="131">
        <f t="shared" si="21"/>
        <v>0</v>
      </c>
      <c r="R56" s="131">
        <f t="shared" si="21"/>
        <v>0</v>
      </c>
      <c r="S56" s="131">
        <f t="shared" si="21"/>
        <v>0</v>
      </c>
      <c r="T56" s="131">
        <f t="shared" si="21"/>
        <v>0</v>
      </c>
      <c r="U56" s="131">
        <f t="shared" si="21"/>
        <v>0</v>
      </c>
      <c r="V56" s="131">
        <f t="shared" si="21"/>
        <v>0</v>
      </c>
      <c r="W56" s="131">
        <f t="shared" si="21"/>
        <v>0</v>
      </c>
      <c r="X56" s="131">
        <f t="shared" si="21"/>
        <v>0</v>
      </c>
      <c r="Y56" s="131">
        <f t="shared" si="21"/>
        <v>0</v>
      </c>
      <c r="Z56" s="131">
        <f t="shared" si="21"/>
        <v>0</v>
      </c>
      <c r="AA56" s="131">
        <f t="shared" si="21"/>
        <v>0</v>
      </c>
      <c r="AB56" s="131">
        <f t="shared" si="21"/>
        <v>0</v>
      </c>
      <c r="AC56" s="131">
        <f t="shared" si="21"/>
        <v>0</v>
      </c>
      <c r="AD56" s="131">
        <f t="shared" si="21"/>
        <v>0</v>
      </c>
      <c r="AE56" s="131">
        <f t="shared" si="21"/>
        <v>0</v>
      </c>
      <c r="AF56" s="131">
        <f t="shared" si="21"/>
        <v>0</v>
      </c>
      <c r="AG56" s="131">
        <f t="shared" si="21"/>
        <v>0</v>
      </c>
      <c r="AH56" s="131">
        <f t="shared" si="21"/>
        <v>0</v>
      </c>
      <c r="AI56" s="131">
        <f t="shared" si="21"/>
        <v>0</v>
      </c>
      <c r="AJ56" s="131">
        <f t="shared" si="21"/>
        <v>0</v>
      </c>
      <c r="AK56" s="131">
        <f t="shared" si="21"/>
        <v>0</v>
      </c>
      <c r="AL56" s="131">
        <f t="shared" si="21"/>
        <v>0</v>
      </c>
      <c r="AM56" s="131">
        <f t="shared" si="21"/>
        <v>0</v>
      </c>
      <c r="AN56" s="131">
        <f t="shared" si="21"/>
        <v>0</v>
      </c>
      <c r="AO56" s="131">
        <f t="shared" si="21"/>
        <v>0</v>
      </c>
      <c r="AP56" s="131">
        <f t="shared" si="21"/>
        <v>0</v>
      </c>
      <c r="AQ56" s="131">
        <f t="shared" si="21"/>
        <v>0</v>
      </c>
      <c r="AR56" s="131">
        <f t="shared" si="21"/>
        <v>0</v>
      </c>
      <c r="AS56" s="131">
        <f t="shared" si="21"/>
        <v>0</v>
      </c>
      <c r="AT56" s="131">
        <f t="shared" si="21"/>
        <v>0</v>
      </c>
      <c r="AU56" s="131">
        <f t="shared" si="21"/>
        <v>0</v>
      </c>
      <c r="AV56" s="131">
        <f t="shared" si="21"/>
        <v>0</v>
      </c>
      <c r="AW56" s="131">
        <f t="shared" si="21"/>
        <v>0</v>
      </c>
      <c r="AX56" s="131">
        <f t="shared" si="21"/>
        <v>0</v>
      </c>
      <c r="AY56" s="131">
        <f t="shared" si="21"/>
        <v>0</v>
      </c>
      <c r="AZ56" s="131">
        <f t="shared" si="21"/>
        <v>0</v>
      </c>
      <c r="BA56" s="132">
        <f>SUMPRODUCT(F56:AZ56,'Ocenění položek'!$C$54:$AW$54)</f>
        <v>0</v>
      </c>
      <c r="BB56" s="132">
        <f>SUMPRODUCT(F56:AZ56,'Ocenění položek'!$C$55:$AW$55)</f>
        <v>0</v>
      </c>
      <c r="CA56" s="123"/>
    </row>
    <row r="57" spans="1:79" x14ac:dyDescent="0.25">
      <c r="CA57" s="133"/>
    </row>
    <row r="58" spans="1:79" x14ac:dyDescent="0.25">
      <c r="CA58" s="134"/>
    </row>
    <row r="59" spans="1:79" x14ac:dyDescent="0.25">
      <c r="CA59" s="135"/>
    </row>
  </sheetData>
  <sheetProtection algorithmName="SHA-512" hashValue="o/i65fnX8VdRZ7r6NcS9tcW8IjKQvTlLPnxFFj5x2r/cjmD7FkZxCGpfQD6ynPlHswbzcEHLQUXks4qxFUFUUA==" saltValue="P68Uu93NhEbWRS0scWnwIg==" spinCount="100000" sheet="1" objects="1" scenarios="1" selectLockedCells="1"/>
  <autoFilter ref="A2:BB56" xr:uid="{80FFFD60-D918-484B-A6BC-B90BADA57636}"/>
  <mergeCells count="1">
    <mergeCell ref="A1:B1"/>
  </mergeCells>
  <conditionalFormatting sqref="B7:C56 E7:E56">
    <cfRule type="expression" dxfId="7" priority="2">
      <formula>AND(#REF!&gt;0)</formula>
    </cfRule>
  </conditionalFormatting>
  <conditionalFormatting sqref="A7:A56">
    <cfRule type="expression" dxfId="6" priority="1">
      <formula>AND($D7=0)</formula>
    </cfRule>
  </conditionalFormatting>
  <pageMargins left="0.7" right="0.7" top="0.78740157499999996" bottom="0.78740157499999996" header="0.3" footer="0.3"/>
  <ignoredErrors>
    <ignoredError sqref="F10:AZ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J43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5" x14ac:dyDescent="0.25"/>
  <cols>
    <col min="1" max="1" width="31" style="35" customWidth="1"/>
    <col min="2" max="3" width="10.28515625" style="35" customWidth="1"/>
    <col min="4" max="4" width="9.140625" style="35"/>
    <col min="5" max="5" width="14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351</v>
      </c>
      <c r="B1" s="98"/>
      <c r="C1" s="99"/>
      <c r="D1" s="1"/>
      <c r="E1" s="100">
        <f>BA1</f>
        <v>0</v>
      </c>
      <c r="F1" s="27" t="s">
        <v>99</v>
      </c>
      <c r="BA1" s="100">
        <f>SUM(BA7:BA40)</f>
        <v>0</v>
      </c>
      <c r="BB1" s="100">
        <f>SUM(BB7:BB40)</f>
        <v>1989.0852844289864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174</v>
      </c>
      <c r="B7" s="15">
        <v>62</v>
      </c>
      <c r="C7" s="16">
        <v>10</v>
      </c>
      <c r="D7" s="16">
        <v>10</v>
      </c>
      <c r="E7" s="15">
        <f>(B7+(4*B7^0.5*2.8))*D7</f>
        <v>1501.8888818893229</v>
      </c>
      <c r="F7" s="121">
        <f t="shared" ref="F7:U21" si="0">$E7*F$3</f>
        <v>375.47222047233072</v>
      </c>
      <c r="G7" s="121">
        <f t="shared" si="0"/>
        <v>0</v>
      </c>
      <c r="H7" s="121">
        <f t="shared" si="0"/>
        <v>150.18888818893228</v>
      </c>
      <c r="I7" s="121">
        <f t="shared" si="0"/>
        <v>0</v>
      </c>
      <c r="J7" s="121">
        <f t="shared" si="0"/>
        <v>150.18888818893228</v>
      </c>
      <c r="K7" s="121">
        <f t="shared" si="0"/>
        <v>0</v>
      </c>
      <c r="L7" s="121">
        <f t="shared" si="0"/>
        <v>300.37777637786456</v>
      </c>
      <c r="M7" s="121">
        <f t="shared" si="0"/>
        <v>0</v>
      </c>
      <c r="N7" s="121">
        <f t="shared" si="0"/>
        <v>0</v>
      </c>
      <c r="O7" s="121">
        <f t="shared" si="0"/>
        <v>375.47222047233072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150.18888818893228</v>
      </c>
      <c r="U7" s="121">
        <f t="shared" si="0"/>
        <v>0</v>
      </c>
      <c r="V7" s="121">
        <f t="shared" ref="G7:AZ12" si="1">$E7*V$3</f>
        <v>150.18888818893228</v>
      </c>
      <c r="W7" s="121">
        <f t="shared" si="1"/>
        <v>0</v>
      </c>
      <c r="X7" s="121">
        <f t="shared" si="1"/>
        <v>75.094444094466141</v>
      </c>
      <c r="Y7" s="121">
        <f t="shared" si="1"/>
        <v>0</v>
      </c>
      <c r="Z7" s="121">
        <f t="shared" si="1"/>
        <v>15.018888818893229</v>
      </c>
      <c r="AA7" s="121">
        <f t="shared" si="1"/>
        <v>0</v>
      </c>
      <c r="AB7" s="121">
        <f t="shared" si="1"/>
        <v>0</v>
      </c>
      <c r="AC7" s="121">
        <f t="shared" si="1"/>
        <v>0</v>
      </c>
      <c r="AD7" s="121">
        <f t="shared" si="1"/>
        <v>0</v>
      </c>
      <c r="AE7" s="121">
        <f t="shared" si="1"/>
        <v>1501.8888818893229</v>
      </c>
      <c r="AF7" s="121">
        <f t="shared" si="1"/>
        <v>150.18888818893228</v>
      </c>
      <c r="AG7" s="121">
        <f t="shared" si="1"/>
        <v>0</v>
      </c>
      <c r="AH7" s="121">
        <f t="shared" si="1"/>
        <v>150.18888818893228</v>
      </c>
      <c r="AI7" s="121">
        <f t="shared" si="1"/>
        <v>0</v>
      </c>
      <c r="AJ7" s="121">
        <f t="shared" si="1"/>
        <v>0</v>
      </c>
      <c r="AK7" s="121">
        <f t="shared" si="1"/>
        <v>0</v>
      </c>
      <c r="AL7" s="121">
        <f t="shared" si="1"/>
        <v>0</v>
      </c>
      <c r="AM7" s="121">
        <f t="shared" si="1"/>
        <v>0</v>
      </c>
      <c r="AN7" s="121">
        <f t="shared" si="1"/>
        <v>1501.8888818893229</v>
      </c>
      <c r="AO7" s="121">
        <f t="shared" si="1"/>
        <v>0</v>
      </c>
      <c r="AP7" s="121">
        <f t="shared" si="1"/>
        <v>15.018888818893229</v>
      </c>
      <c r="AQ7" s="121">
        <f t="shared" si="1"/>
        <v>0</v>
      </c>
      <c r="AR7" s="121">
        <f t="shared" si="1"/>
        <v>0</v>
      </c>
      <c r="AS7" s="121">
        <f t="shared" si="1"/>
        <v>0</v>
      </c>
      <c r="AT7" s="121">
        <f t="shared" si="1"/>
        <v>0</v>
      </c>
      <c r="AU7" s="121">
        <f t="shared" si="1"/>
        <v>15.018888818893229</v>
      </c>
      <c r="AV7" s="121">
        <f t="shared" si="1"/>
        <v>30.037777637786458</v>
      </c>
      <c r="AW7" s="121">
        <f t="shared" si="1"/>
        <v>0</v>
      </c>
      <c r="AX7" s="121">
        <f t="shared" si="1"/>
        <v>1501.8888818893229</v>
      </c>
      <c r="AY7" s="121">
        <f t="shared" si="1"/>
        <v>0</v>
      </c>
      <c r="AZ7" s="121">
        <f t="shared" si="1"/>
        <v>15.018888818893229</v>
      </c>
      <c r="BA7" s="122">
        <f>SUMPRODUCT(F7:AZ7,'Ocenění položek'!$C$54:$AW$54)</f>
        <v>0</v>
      </c>
      <c r="BB7" s="122">
        <f>SUMPRODUCT(F7:AZ7,'Ocenění položek'!$C$55:$AW$55)</f>
        <v>1104.4890837414082</v>
      </c>
      <c r="CA7" s="123"/>
    </row>
    <row r="8" spans="1:88" x14ac:dyDescent="0.25">
      <c r="A8" s="6" t="s">
        <v>354</v>
      </c>
      <c r="B8" s="3">
        <v>59</v>
      </c>
      <c r="C8" s="2">
        <v>1</v>
      </c>
      <c r="D8" s="2">
        <v>1</v>
      </c>
      <c r="E8" s="3">
        <f t="shared" ref="E8:E40" si="2">(B8+(4*B8^0.5*2.8))*D8</f>
        <v>145.02883237612841</v>
      </c>
      <c r="F8" s="121">
        <f t="shared" si="0"/>
        <v>36.257208094032102</v>
      </c>
      <c r="G8" s="121">
        <f t="shared" si="1"/>
        <v>0</v>
      </c>
      <c r="H8" s="121">
        <f t="shared" si="1"/>
        <v>14.502883237612842</v>
      </c>
      <c r="I8" s="121">
        <f t="shared" si="1"/>
        <v>0</v>
      </c>
      <c r="J8" s="121">
        <f t="shared" si="1"/>
        <v>14.502883237612842</v>
      </c>
      <c r="K8" s="121">
        <f t="shared" si="1"/>
        <v>0</v>
      </c>
      <c r="L8" s="121">
        <f t="shared" si="1"/>
        <v>29.005766475225684</v>
      </c>
      <c r="M8" s="121">
        <f t="shared" si="1"/>
        <v>0</v>
      </c>
      <c r="N8" s="121">
        <f t="shared" si="1"/>
        <v>0</v>
      </c>
      <c r="O8" s="121">
        <f t="shared" si="1"/>
        <v>36.257208094032102</v>
      </c>
      <c r="P8" s="121">
        <f t="shared" si="1"/>
        <v>0</v>
      </c>
      <c r="Q8" s="121">
        <f t="shared" si="1"/>
        <v>0</v>
      </c>
      <c r="R8" s="121">
        <f t="shared" si="1"/>
        <v>0</v>
      </c>
      <c r="S8" s="121">
        <f t="shared" si="1"/>
        <v>0</v>
      </c>
      <c r="T8" s="121">
        <f t="shared" si="1"/>
        <v>14.502883237612842</v>
      </c>
      <c r="U8" s="121">
        <f t="shared" si="1"/>
        <v>0</v>
      </c>
      <c r="V8" s="121">
        <f t="shared" si="1"/>
        <v>14.502883237612842</v>
      </c>
      <c r="W8" s="121">
        <f t="shared" si="1"/>
        <v>0</v>
      </c>
      <c r="X8" s="121">
        <f t="shared" si="1"/>
        <v>7.251441618806421</v>
      </c>
      <c r="Y8" s="121">
        <f t="shared" si="1"/>
        <v>0</v>
      </c>
      <c r="Z8" s="121">
        <f t="shared" si="1"/>
        <v>1.450288323761284</v>
      </c>
      <c r="AA8" s="121">
        <f t="shared" si="1"/>
        <v>0</v>
      </c>
      <c r="AB8" s="121">
        <f t="shared" si="1"/>
        <v>0</v>
      </c>
      <c r="AC8" s="121">
        <f t="shared" si="1"/>
        <v>0</v>
      </c>
      <c r="AD8" s="121">
        <f t="shared" si="1"/>
        <v>0</v>
      </c>
      <c r="AE8" s="121">
        <f t="shared" si="1"/>
        <v>145.02883237612841</v>
      </c>
      <c r="AF8" s="121">
        <f t="shared" si="1"/>
        <v>14.502883237612842</v>
      </c>
      <c r="AG8" s="121">
        <f t="shared" si="1"/>
        <v>0</v>
      </c>
      <c r="AH8" s="121">
        <f t="shared" si="1"/>
        <v>14.502883237612842</v>
      </c>
      <c r="AI8" s="121">
        <f t="shared" si="1"/>
        <v>0</v>
      </c>
      <c r="AJ8" s="121">
        <f t="shared" si="1"/>
        <v>0</v>
      </c>
      <c r="AK8" s="121">
        <f t="shared" si="1"/>
        <v>0</v>
      </c>
      <c r="AL8" s="121">
        <f t="shared" si="1"/>
        <v>0</v>
      </c>
      <c r="AM8" s="121">
        <f t="shared" si="1"/>
        <v>0</v>
      </c>
      <c r="AN8" s="121">
        <f t="shared" si="1"/>
        <v>145.02883237612841</v>
      </c>
      <c r="AO8" s="121">
        <f t="shared" si="1"/>
        <v>0</v>
      </c>
      <c r="AP8" s="121">
        <f t="shared" si="1"/>
        <v>1.450288323761284</v>
      </c>
      <c r="AQ8" s="121">
        <f t="shared" si="1"/>
        <v>0</v>
      </c>
      <c r="AR8" s="121">
        <f t="shared" si="1"/>
        <v>0</v>
      </c>
      <c r="AS8" s="121">
        <f t="shared" si="1"/>
        <v>0</v>
      </c>
      <c r="AT8" s="121">
        <f t="shared" si="1"/>
        <v>0</v>
      </c>
      <c r="AU8" s="121">
        <f t="shared" si="1"/>
        <v>1.450288323761284</v>
      </c>
      <c r="AV8" s="121">
        <f t="shared" si="1"/>
        <v>2.9005766475225681</v>
      </c>
      <c r="AW8" s="121">
        <f t="shared" si="1"/>
        <v>0</v>
      </c>
      <c r="AX8" s="121">
        <f t="shared" si="1"/>
        <v>145.02883237612841</v>
      </c>
      <c r="AY8" s="121">
        <f t="shared" si="1"/>
        <v>0</v>
      </c>
      <c r="AZ8" s="121">
        <f t="shared" si="1"/>
        <v>1.450288323761284</v>
      </c>
      <c r="BA8" s="51">
        <f>SUMPRODUCT(F8:AZ8,'Ocenění položek'!$C$54:$AW$54)</f>
        <v>0</v>
      </c>
      <c r="BB8" s="51">
        <f>SUMPRODUCT(F8:AZ8,'Ocenění položek'!$C$55:$AW$55)</f>
        <v>106.65420332940484</v>
      </c>
      <c r="CA8" s="123"/>
    </row>
    <row r="9" spans="1:88" x14ac:dyDescent="0.25">
      <c r="A9" s="6" t="s">
        <v>355</v>
      </c>
      <c r="B9" s="3">
        <v>87</v>
      </c>
      <c r="C9" s="2">
        <v>1</v>
      </c>
      <c r="D9" s="2">
        <v>1</v>
      </c>
      <c r="E9" s="3">
        <f t="shared" si="2"/>
        <v>191.46664539459474</v>
      </c>
      <c r="F9" s="121">
        <f t="shared" si="0"/>
        <v>47.866661348648684</v>
      </c>
      <c r="G9" s="121">
        <f t="shared" si="1"/>
        <v>0</v>
      </c>
      <c r="H9" s="121">
        <f t="shared" si="1"/>
        <v>19.146664539459476</v>
      </c>
      <c r="I9" s="121">
        <f t="shared" si="1"/>
        <v>0</v>
      </c>
      <c r="J9" s="121">
        <f t="shared" si="1"/>
        <v>19.146664539459476</v>
      </c>
      <c r="K9" s="121">
        <f t="shared" si="1"/>
        <v>0</v>
      </c>
      <c r="L9" s="121">
        <f t="shared" si="1"/>
        <v>38.293329078918951</v>
      </c>
      <c r="M9" s="121">
        <f t="shared" si="1"/>
        <v>0</v>
      </c>
      <c r="N9" s="121">
        <f t="shared" si="1"/>
        <v>0</v>
      </c>
      <c r="O9" s="121">
        <f t="shared" si="1"/>
        <v>47.866661348648684</v>
      </c>
      <c r="P9" s="121">
        <f t="shared" si="1"/>
        <v>0</v>
      </c>
      <c r="Q9" s="121">
        <f t="shared" si="1"/>
        <v>0</v>
      </c>
      <c r="R9" s="121">
        <f t="shared" si="1"/>
        <v>0</v>
      </c>
      <c r="S9" s="121">
        <f t="shared" si="1"/>
        <v>0</v>
      </c>
      <c r="T9" s="121">
        <f t="shared" si="1"/>
        <v>19.146664539459476</v>
      </c>
      <c r="U9" s="121">
        <f t="shared" si="1"/>
        <v>0</v>
      </c>
      <c r="V9" s="121">
        <f t="shared" si="1"/>
        <v>19.146664539459476</v>
      </c>
      <c r="W9" s="121">
        <f t="shared" si="1"/>
        <v>0</v>
      </c>
      <c r="X9" s="121">
        <f t="shared" si="1"/>
        <v>9.5733322697297378</v>
      </c>
      <c r="Y9" s="121">
        <f t="shared" si="1"/>
        <v>0</v>
      </c>
      <c r="Z9" s="121">
        <f t="shared" si="1"/>
        <v>1.9146664539459475</v>
      </c>
      <c r="AA9" s="121">
        <f t="shared" si="1"/>
        <v>0</v>
      </c>
      <c r="AB9" s="121">
        <f t="shared" si="1"/>
        <v>0</v>
      </c>
      <c r="AC9" s="121">
        <f t="shared" si="1"/>
        <v>0</v>
      </c>
      <c r="AD9" s="121">
        <f t="shared" si="1"/>
        <v>0</v>
      </c>
      <c r="AE9" s="121">
        <f t="shared" si="1"/>
        <v>191.46664539459474</v>
      </c>
      <c r="AF9" s="121">
        <f t="shared" si="1"/>
        <v>19.146664539459476</v>
      </c>
      <c r="AG9" s="121">
        <f t="shared" si="1"/>
        <v>0</v>
      </c>
      <c r="AH9" s="121">
        <f t="shared" si="1"/>
        <v>19.146664539459476</v>
      </c>
      <c r="AI9" s="121">
        <f t="shared" si="1"/>
        <v>0</v>
      </c>
      <c r="AJ9" s="121">
        <f t="shared" si="1"/>
        <v>0</v>
      </c>
      <c r="AK9" s="121">
        <f t="shared" si="1"/>
        <v>0</v>
      </c>
      <c r="AL9" s="121">
        <f t="shared" si="1"/>
        <v>0</v>
      </c>
      <c r="AM9" s="121">
        <f t="shared" si="1"/>
        <v>0</v>
      </c>
      <c r="AN9" s="121">
        <f t="shared" si="1"/>
        <v>191.46664539459474</v>
      </c>
      <c r="AO9" s="121">
        <f t="shared" si="1"/>
        <v>0</v>
      </c>
      <c r="AP9" s="121">
        <f t="shared" si="1"/>
        <v>1.9146664539459475</v>
      </c>
      <c r="AQ9" s="121">
        <f t="shared" si="1"/>
        <v>0</v>
      </c>
      <c r="AR9" s="121">
        <f t="shared" si="1"/>
        <v>0</v>
      </c>
      <c r="AS9" s="121">
        <f t="shared" si="1"/>
        <v>0</v>
      </c>
      <c r="AT9" s="121">
        <f t="shared" si="1"/>
        <v>0</v>
      </c>
      <c r="AU9" s="121">
        <f t="shared" si="1"/>
        <v>1.9146664539459475</v>
      </c>
      <c r="AV9" s="121">
        <f t="shared" si="1"/>
        <v>3.829332907891895</v>
      </c>
      <c r="AW9" s="121">
        <f t="shared" si="1"/>
        <v>0</v>
      </c>
      <c r="AX9" s="121">
        <f t="shared" si="1"/>
        <v>191.46664539459474</v>
      </c>
      <c r="AY9" s="121">
        <f t="shared" si="1"/>
        <v>0</v>
      </c>
      <c r="AZ9" s="121">
        <f t="shared" si="1"/>
        <v>1.9146664539459475</v>
      </c>
      <c r="BA9" s="51">
        <f>SUMPRODUCT(F9:AZ9,'Ocenění položek'!$C$54:$AW$54)</f>
        <v>0</v>
      </c>
      <c r="BB9" s="51">
        <f>SUMPRODUCT(F9:AZ9,'Ocenění položek'!$C$55:$AW$55)</f>
        <v>140.80457102318496</v>
      </c>
      <c r="CA9" s="123"/>
    </row>
    <row r="10" spans="1:88" x14ac:dyDescent="0.25">
      <c r="A10" s="6" t="s">
        <v>356</v>
      </c>
      <c r="B10" s="3">
        <v>181</v>
      </c>
      <c r="C10" s="2">
        <v>1</v>
      </c>
      <c r="D10" s="2">
        <v>0</v>
      </c>
      <c r="E10" s="3">
        <f t="shared" si="2"/>
        <v>0</v>
      </c>
      <c r="F10" s="124">
        <f t="shared" si="0"/>
        <v>0</v>
      </c>
      <c r="G10" s="124">
        <f t="shared" si="1"/>
        <v>0</v>
      </c>
      <c r="H10" s="124">
        <f t="shared" si="1"/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 t="shared" si="1"/>
        <v>0</v>
      </c>
      <c r="M10" s="124">
        <f t="shared" si="1"/>
        <v>0</v>
      </c>
      <c r="N10" s="124">
        <f t="shared" si="1"/>
        <v>0</v>
      </c>
      <c r="O10" s="124">
        <f t="shared" si="1"/>
        <v>0</v>
      </c>
      <c r="P10" s="124">
        <f t="shared" si="1"/>
        <v>0</v>
      </c>
      <c r="Q10" s="124">
        <f t="shared" si="1"/>
        <v>0</v>
      </c>
      <c r="R10" s="124">
        <f t="shared" si="1"/>
        <v>0</v>
      </c>
      <c r="S10" s="124">
        <f t="shared" si="1"/>
        <v>0</v>
      </c>
      <c r="T10" s="124">
        <f t="shared" si="1"/>
        <v>0</v>
      </c>
      <c r="U10" s="124">
        <f t="shared" si="1"/>
        <v>0</v>
      </c>
      <c r="V10" s="124">
        <f t="shared" si="1"/>
        <v>0</v>
      </c>
      <c r="W10" s="124">
        <f t="shared" si="1"/>
        <v>0</v>
      </c>
      <c r="X10" s="124">
        <f t="shared" si="1"/>
        <v>0</v>
      </c>
      <c r="Y10" s="124">
        <f t="shared" si="1"/>
        <v>0</v>
      </c>
      <c r="Z10" s="124">
        <f t="shared" si="1"/>
        <v>0</v>
      </c>
      <c r="AA10" s="124">
        <f t="shared" si="1"/>
        <v>0</v>
      </c>
      <c r="AB10" s="124">
        <f t="shared" si="1"/>
        <v>0</v>
      </c>
      <c r="AC10" s="124">
        <f t="shared" si="1"/>
        <v>0</v>
      </c>
      <c r="AD10" s="124">
        <f t="shared" si="1"/>
        <v>0</v>
      </c>
      <c r="AE10" s="124">
        <f t="shared" si="1"/>
        <v>0</v>
      </c>
      <c r="AF10" s="124">
        <f t="shared" si="1"/>
        <v>0</v>
      </c>
      <c r="AG10" s="124">
        <f t="shared" si="1"/>
        <v>0</v>
      </c>
      <c r="AH10" s="124">
        <f t="shared" si="1"/>
        <v>0</v>
      </c>
      <c r="AI10" s="124">
        <f t="shared" si="1"/>
        <v>0</v>
      </c>
      <c r="AJ10" s="124">
        <f t="shared" si="1"/>
        <v>0</v>
      </c>
      <c r="AK10" s="124">
        <f t="shared" si="1"/>
        <v>0</v>
      </c>
      <c r="AL10" s="124">
        <f t="shared" si="1"/>
        <v>0</v>
      </c>
      <c r="AM10" s="124">
        <f t="shared" si="1"/>
        <v>0</v>
      </c>
      <c r="AN10" s="124">
        <f t="shared" si="1"/>
        <v>0</v>
      </c>
      <c r="AO10" s="124">
        <f t="shared" si="1"/>
        <v>0</v>
      </c>
      <c r="AP10" s="124">
        <f t="shared" si="1"/>
        <v>0</v>
      </c>
      <c r="AQ10" s="124">
        <f t="shared" si="1"/>
        <v>0</v>
      </c>
      <c r="AR10" s="124">
        <f t="shared" si="1"/>
        <v>0</v>
      </c>
      <c r="AS10" s="124">
        <f t="shared" si="1"/>
        <v>0</v>
      </c>
      <c r="AT10" s="124">
        <f t="shared" si="1"/>
        <v>0</v>
      </c>
      <c r="AU10" s="124">
        <f t="shared" si="1"/>
        <v>0</v>
      </c>
      <c r="AV10" s="124">
        <f t="shared" si="1"/>
        <v>0</v>
      </c>
      <c r="AW10" s="124">
        <f t="shared" si="1"/>
        <v>0</v>
      </c>
      <c r="AX10" s="124">
        <f t="shared" si="1"/>
        <v>0</v>
      </c>
      <c r="AY10" s="124">
        <f t="shared" si="1"/>
        <v>0</v>
      </c>
      <c r="AZ10" s="124">
        <f t="shared" si="1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CA10" s="123"/>
    </row>
    <row r="11" spans="1:88" x14ac:dyDescent="0.25">
      <c r="A11" s="7" t="s">
        <v>357</v>
      </c>
      <c r="B11" s="3">
        <v>71</v>
      </c>
      <c r="C11" s="2">
        <v>1</v>
      </c>
      <c r="D11" s="2">
        <v>1</v>
      </c>
      <c r="E11" s="3">
        <f t="shared" si="2"/>
        <v>165.37287745957522</v>
      </c>
      <c r="F11" s="121">
        <f t="shared" si="0"/>
        <v>41.343219364893805</v>
      </c>
      <c r="G11" s="121">
        <f t="shared" si="1"/>
        <v>0</v>
      </c>
      <c r="H11" s="121">
        <f t="shared" si="1"/>
        <v>16.537287745957524</v>
      </c>
      <c r="I11" s="121">
        <f t="shared" si="1"/>
        <v>0</v>
      </c>
      <c r="J11" s="121">
        <f t="shared" si="1"/>
        <v>16.537287745957524</v>
      </c>
      <c r="K11" s="121">
        <f t="shared" si="1"/>
        <v>0</v>
      </c>
      <c r="L11" s="121">
        <f t="shared" si="1"/>
        <v>33.074575491915049</v>
      </c>
      <c r="M11" s="121">
        <f t="shared" si="1"/>
        <v>0</v>
      </c>
      <c r="N11" s="121">
        <f t="shared" si="1"/>
        <v>0</v>
      </c>
      <c r="O11" s="121">
        <f t="shared" si="1"/>
        <v>41.343219364893805</v>
      </c>
      <c r="P11" s="121">
        <f t="shared" si="1"/>
        <v>0</v>
      </c>
      <c r="Q11" s="121">
        <f t="shared" si="1"/>
        <v>0</v>
      </c>
      <c r="R11" s="121">
        <f t="shared" si="1"/>
        <v>0</v>
      </c>
      <c r="S11" s="121">
        <f t="shared" si="1"/>
        <v>0</v>
      </c>
      <c r="T11" s="121">
        <f t="shared" si="1"/>
        <v>16.537287745957524</v>
      </c>
      <c r="U11" s="121">
        <f t="shared" si="1"/>
        <v>0</v>
      </c>
      <c r="V11" s="121">
        <f t="shared" si="1"/>
        <v>16.537287745957524</v>
      </c>
      <c r="W11" s="121">
        <f t="shared" si="1"/>
        <v>0</v>
      </c>
      <c r="X11" s="121">
        <f t="shared" si="1"/>
        <v>8.2686438729787621</v>
      </c>
      <c r="Y11" s="121">
        <f t="shared" si="1"/>
        <v>0</v>
      </c>
      <c r="Z11" s="121">
        <f t="shared" si="1"/>
        <v>1.6537287745957523</v>
      </c>
      <c r="AA11" s="121">
        <f t="shared" si="1"/>
        <v>0</v>
      </c>
      <c r="AB11" s="121">
        <f t="shared" si="1"/>
        <v>0</v>
      </c>
      <c r="AC11" s="121">
        <f t="shared" si="1"/>
        <v>0</v>
      </c>
      <c r="AD11" s="121">
        <f t="shared" si="1"/>
        <v>0</v>
      </c>
      <c r="AE11" s="121">
        <f t="shared" si="1"/>
        <v>165.37287745957522</v>
      </c>
      <c r="AF11" s="121">
        <f t="shared" si="1"/>
        <v>16.537287745957524</v>
      </c>
      <c r="AG11" s="121">
        <f t="shared" si="1"/>
        <v>0</v>
      </c>
      <c r="AH11" s="121">
        <f t="shared" si="1"/>
        <v>16.537287745957524</v>
      </c>
      <c r="AI11" s="121">
        <f t="shared" si="1"/>
        <v>0</v>
      </c>
      <c r="AJ11" s="121">
        <f t="shared" si="1"/>
        <v>0</v>
      </c>
      <c r="AK11" s="121">
        <f t="shared" si="1"/>
        <v>0</v>
      </c>
      <c r="AL11" s="121">
        <f t="shared" si="1"/>
        <v>0</v>
      </c>
      <c r="AM11" s="121">
        <f t="shared" si="1"/>
        <v>0</v>
      </c>
      <c r="AN11" s="121">
        <f t="shared" si="1"/>
        <v>165.37287745957522</v>
      </c>
      <c r="AO11" s="121">
        <f t="shared" si="1"/>
        <v>0</v>
      </c>
      <c r="AP11" s="121">
        <f t="shared" si="1"/>
        <v>1.6537287745957523</v>
      </c>
      <c r="AQ11" s="121">
        <f t="shared" si="1"/>
        <v>0</v>
      </c>
      <c r="AR11" s="121">
        <f t="shared" si="1"/>
        <v>0</v>
      </c>
      <c r="AS11" s="121">
        <f t="shared" si="1"/>
        <v>0</v>
      </c>
      <c r="AT11" s="121">
        <f t="shared" si="1"/>
        <v>0</v>
      </c>
      <c r="AU11" s="121">
        <f t="shared" si="1"/>
        <v>1.6537287745957523</v>
      </c>
      <c r="AV11" s="121">
        <f t="shared" si="1"/>
        <v>3.3074575491915046</v>
      </c>
      <c r="AW11" s="121">
        <f t="shared" si="1"/>
        <v>0</v>
      </c>
      <c r="AX11" s="121">
        <f t="shared" si="1"/>
        <v>165.37287745957522</v>
      </c>
      <c r="AY11" s="121">
        <f t="shared" si="1"/>
        <v>0</v>
      </c>
      <c r="AZ11" s="121">
        <f t="shared" si="1"/>
        <v>1.6537287745957523</v>
      </c>
      <c r="BA11" s="51">
        <f>SUMPRODUCT(F11:AZ11,'Ocenění položek'!$C$54:$AW$54)</f>
        <v>0</v>
      </c>
      <c r="BB11" s="51">
        <f>SUMPRODUCT(F11:AZ11,'Ocenění položek'!$C$55:$AW$55)</f>
        <v>121.61521408377163</v>
      </c>
      <c r="CA11" s="123"/>
    </row>
    <row r="12" spans="1:88" x14ac:dyDescent="0.25">
      <c r="A12" s="7" t="s">
        <v>358</v>
      </c>
      <c r="B12" s="3">
        <v>17</v>
      </c>
      <c r="C12" s="2">
        <v>1</v>
      </c>
      <c r="D12" s="2">
        <v>1</v>
      </c>
      <c r="E12" s="3">
        <f t="shared" si="2"/>
        <v>63.178783006917797</v>
      </c>
      <c r="F12" s="121">
        <f t="shared" si="0"/>
        <v>15.794695751729449</v>
      </c>
      <c r="G12" s="121">
        <f t="shared" si="1"/>
        <v>0</v>
      </c>
      <c r="H12" s="121">
        <f t="shared" si="1"/>
        <v>6.3178783006917802</v>
      </c>
      <c r="I12" s="121">
        <f t="shared" si="1"/>
        <v>0</v>
      </c>
      <c r="J12" s="121">
        <f t="shared" si="1"/>
        <v>6.3178783006917802</v>
      </c>
      <c r="K12" s="121">
        <f t="shared" si="1"/>
        <v>0</v>
      </c>
      <c r="L12" s="121">
        <f t="shared" si="1"/>
        <v>12.63575660138356</v>
      </c>
      <c r="M12" s="121">
        <f t="shared" si="1"/>
        <v>0</v>
      </c>
      <c r="N12" s="121">
        <f t="shared" si="1"/>
        <v>0</v>
      </c>
      <c r="O12" s="121">
        <f t="shared" si="1"/>
        <v>15.794695751729449</v>
      </c>
      <c r="P12" s="121">
        <f t="shared" si="1"/>
        <v>0</v>
      </c>
      <c r="Q12" s="121">
        <f t="shared" si="1"/>
        <v>0</v>
      </c>
      <c r="R12" s="121">
        <f t="shared" si="1"/>
        <v>0</v>
      </c>
      <c r="S12" s="121">
        <f t="shared" si="1"/>
        <v>0</v>
      </c>
      <c r="T12" s="121">
        <f t="shared" si="1"/>
        <v>6.3178783006917802</v>
      </c>
      <c r="U12" s="121">
        <f t="shared" si="1"/>
        <v>0</v>
      </c>
      <c r="V12" s="121">
        <f t="shared" si="1"/>
        <v>6.3178783006917802</v>
      </c>
      <c r="W12" s="121">
        <f t="shared" si="1"/>
        <v>0</v>
      </c>
      <c r="X12" s="121">
        <f t="shared" si="1"/>
        <v>3.1589391503458901</v>
      </c>
      <c r="Y12" s="121">
        <f t="shared" si="1"/>
        <v>0</v>
      </c>
      <c r="Z12" s="121">
        <f t="shared" si="1"/>
        <v>0.63178783006917794</v>
      </c>
      <c r="AA12" s="121">
        <f t="shared" si="1"/>
        <v>0</v>
      </c>
      <c r="AB12" s="121">
        <f t="shared" si="1"/>
        <v>0</v>
      </c>
      <c r="AC12" s="121">
        <f t="shared" si="1"/>
        <v>0</v>
      </c>
      <c r="AD12" s="121">
        <f t="shared" si="1"/>
        <v>0</v>
      </c>
      <c r="AE12" s="121">
        <f t="shared" si="1"/>
        <v>63.178783006917797</v>
      </c>
      <c r="AF12" s="121">
        <f t="shared" si="1"/>
        <v>6.3178783006917802</v>
      </c>
      <c r="AG12" s="121">
        <f t="shared" si="1"/>
        <v>0</v>
      </c>
      <c r="AH12" s="121">
        <f t="shared" si="1"/>
        <v>6.3178783006917802</v>
      </c>
      <c r="AI12" s="121">
        <f t="shared" si="1"/>
        <v>0</v>
      </c>
      <c r="AJ12" s="121">
        <f t="shared" si="1"/>
        <v>0</v>
      </c>
      <c r="AK12" s="121">
        <f t="shared" si="1"/>
        <v>0</v>
      </c>
      <c r="AL12" s="121">
        <f t="shared" si="1"/>
        <v>0</v>
      </c>
      <c r="AM12" s="121">
        <f t="shared" si="1"/>
        <v>0</v>
      </c>
      <c r="AN12" s="121">
        <f t="shared" si="1"/>
        <v>63.178783006917797</v>
      </c>
      <c r="AO12" s="121">
        <f t="shared" si="1"/>
        <v>0</v>
      </c>
      <c r="AP12" s="121">
        <f t="shared" si="1"/>
        <v>0.63178783006917794</v>
      </c>
      <c r="AQ12" s="121">
        <f t="shared" si="1"/>
        <v>0</v>
      </c>
      <c r="AR12" s="121">
        <f t="shared" si="1"/>
        <v>0</v>
      </c>
      <c r="AS12" s="121">
        <f t="shared" si="1"/>
        <v>0</v>
      </c>
      <c r="AT12" s="121">
        <f t="shared" si="1"/>
        <v>0</v>
      </c>
      <c r="AU12" s="121">
        <f t="shared" ref="G12:AZ21" si="3">$E12*AU$3</f>
        <v>0.63178783006917794</v>
      </c>
      <c r="AV12" s="121">
        <f t="shared" si="3"/>
        <v>1.2635756601383559</v>
      </c>
      <c r="AW12" s="121">
        <f t="shared" si="3"/>
        <v>0</v>
      </c>
      <c r="AX12" s="121">
        <f t="shared" si="3"/>
        <v>63.178783006917797</v>
      </c>
      <c r="AY12" s="121">
        <f t="shared" si="3"/>
        <v>0</v>
      </c>
      <c r="AZ12" s="121">
        <f t="shared" si="3"/>
        <v>0.63178783006917794</v>
      </c>
      <c r="BA12" s="51">
        <f>SUMPRODUCT(F12:AZ12,'Ocenění položek'!$C$54:$AW$54)</f>
        <v>0</v>
      </c>
      <c r="BB12" s="51">
        <f>SUMPRODUCT(F12:AZ12,'Ocenění položek'!$C$55:$AW$55)</f>
        <v>46.461677023287351</v>
      </c>
      <c r="CA12" s="123"/>
    </row>
    <row r="13" spans="1:88" x14ac:dyDescent="0.25">
      <c r="A13" s="7" t="s">
        <v>359</v>
      </c>
      <c r="B13" s="3">
        <v>5</v>
      </c>
      <c r="C13" s="2">
        <v>1</v>
      </c>
      <c r="D13" s="2">
        <v>0</v>
      </c>
      <c r="E13" s="3">
        <f t="shared" si="2"/>
        <v>0</v>
      </c>
      <c r="F13" s="121">
        <f>$E13*F$5</f>
        <v>0</v>
      </c>
      <c r="G13" s="121">
        <f t="shared" ref="G13:AZ13" si="4">$E13*G$5</f>
        <v>0</v>
      </c>
      <c r="H13" s="121">
        <f t="shared" si="4"/>
        <v>0</v>
      </c>
      <c r="I13" s="121">
        <f t="shared" si="4"/>
        <v>0</v>
      </c>
      <c r="J13" s="121">
        <f t="shared" si="4"/>
        <v>0</v>
      </c>
      <c r="K13" s="121">
        <f t="shared" si="4"/>
        <v>0</v>
      </c>
      <c r="L13" s="121">
        <f t="shared" si="4"/>
        <v>0</v>
      </c>
      <c r="M13" s="121">
        <f t="shared" si="4"/>
        <v>0</v>
      </c>
      <c r="N13" s="121">
        <f t="shared" si="4"/>
        <v>0</v>
      </c>
      <c r="O13" s="121">
        <f t="shared" si="4"/>
        <v>0</v>
      </c>
      <c r="P13" s="121">
        <f t="shared" si="4"/>
        <v>0</v>
      </c>
      <c r="Q13" s="121">
        <f t="shared" si="4"/>
        <v>0</v>
      </c>
      <c r="R13" s="121">
        <f t="shared" si="4"/>
        <v>0</v>
      </c>
      <c r="S13" s="121">
        <f t="shared" si="4"/>
        <v>0</v>
      </c>
      <c r="T13" s="121">
        <f t="shared" si="4"/>
        <v>0</v>
      </c>
      <c r="U13" s="121">
        <f t="shared" si="4"/>
        <v>0</v>
      </c>
      <c r="V13" s="121">
        <f t="shared" si="4"/>
        <v>0</v>
      </c>
      <c r="W13" s="121">
        <f t="shared" si="4"/>
        <v>0</v>
      </c>
      <c r="X13" s="121">
        <f t="shared" si="4"/>
        <v>0</v>
      </c>
      <c r="Y13" s="121">
        <f t="shared" si="4"/>
        <v>0</v>
      </c>
      <c r="Z13" s="121">
        <f t="shared" si="4"/>
        <v>0</v>
      </c>
      <c r="AA13" s="121">
        <f t="shared" si="4"/>
        <v>0</v>
      </c>
      <c r="AB13" s="121">
        <f t="shared" si="4"/>
        <v>0</v>
      </c>
      <c r="AC13" s="121">
        <f t="shared" si="4"/>
        <v>0</v>
      </c>
      <c r="AD13" s="121">
        <f t="shared" si="4"/>
        <v>0</v>
      </c>
      <c r="AE13" s="121">
        <f t="shared" si="4"/>
        <v>0</v>
      </c>
      <c r="AF13" s="121">
        <f t="shared" si="4"/>
        <v>0</v>
      </c>
      <c r="AG13" s="121">
        <f t="shared" si="4"/>
        <v>0</v>
      </c>
      <c r="AH13" s="121">
        <f t="shared" si="4"/>
        <v>0</v>
      </c>
      <c r="AI13" s="121">
        <f t="shared" si="4"/>
        <v>0</v>
      </c>
      <c r="AJ13" s="121">
        <f t="shared" si="4"/>
        <v>0</v>
      </c>
      <c r="AK13" s="121">
        <f t="shared" si="4"/>
        <v>0</v>
      </c>
      <c r="AL13" s="121">
        <f t="shared" si="4"/>
        <v>0</v>
      </c>
      <c r="AM13" s="121">
        <f t="shared" si="4"/>
        <v>0</v>
      </c>
      <c r="AN13" s="121">
        <f t="shared" si="4"/>
        <v>0</v>
      </c>
      <c r="AO13" s="121">
        <f t="shared" si="4"/>
        <v>0</v>
      </c>
      <c r="AP13" s="121">
        <f t="shared" si="4"/>
        <v>0</v>
      </c>
      <c r="AQ13" s="121">
        <f t="shared" si="4"/>
        <v>0</v>
      </c>
      <c r="AR13" s="121">
        <f t="shared" si="4"/>
        <v>0</v>
      </c>
      <c r="AS13" s="121">
        <f t="shared" si="4"/>
        <v>0</v>
      </c>
      <c r="AT13" s="121">
        <f t="shared" si="4"/>
        <v>0</v>
      </c>
      <c r="AU13" s="121">
        <f t="shared" si="4"/>
        <v>0</v>
      </c>
      <c r="AV13" s="121">
        <f t="shared" si="4"/>
        <v>0</v>
      </c>
      <c r="AW13" s="121">
        <f t="shared" si="4"/>
        <v>0</v>
      </c>
      <c r="AX13" s="121">
        <f t="shared" si="4"/>
        <v>0</v>
      </c>
      <c r="AY13" s="121">
        <f t="shared" si="4"/>
        <v>0</v>
      </c>
      <c r="AZ13" s="121">
        <f t="shared" si="4"/>
        <v>0</v>
      </c>
      <c r="BA13" s="51">
        <f>SUMPRODUCT(F13:AZ13,'Ocenění položek'!$C$54:$AW$54)</f>
        <v>0</v>
      </c>
      <c r="BB13" s="51">
        <f>SUMPRODUCT(F13:AZ13,'Ocenění položek'!$C$55:$AW$55)</f>
        <v>0</v>
      </c>
      <c r="CA13" s="123"/>
    </row>
    <row r="14" spans="1:88" s="128" customFormat="1" x14ac:dyDescent="0.25">
      <c r="A14" s="7" t="s">
        <v>360</v>
      </c>
      <c r="B14" s="4">
        <v>10</v>
      </c>
      <c r="C14" s="5">
        <v>1</v>
      </c>
      <c r="D14" s="5">
        <v>0</v>
      </c>
      <c r="E14" s="4">
        <f t="shared" si="2"/>
        <v>0</v>
      </c>
      <c r="F14" s="126">
        <f t="shared" si="0"/>
        <v>0</v>
      </c>
      <c r="G14" s="126">
        <f t="shared" si="3"/>
        <v>0</v>
      </c>
      <c r="H14" s="126">
        <f t="shared" si="3"/>
        <v>0</v>
      </c>
      <c r="I14" s="126">
        <f t="shared" si="3"/>
        <v>0</v>
      </c>
      <c r="J14" s="126">
        <f t="shared" si="3"/>
        <v>0</v>
      </c>
      <c r="K14" s="126">
        <f t="shared" si="3"/>
        <v>0</v>
      </c>
      <c r="L14" s="126">
        <f t="shared" si="3"/>
        <v>0</v>
      </c>
      <c r="M14" s="126">
        <f t="shared" si="3"/>
        <v>0</v>
      </c>
      <c r="N14" s="126">
        <f t="shared" si="3"/>
        <v>0</v>
      </c>
      <c r="O14" s="126">
        <f t="shared" si="3"/>
        <v>0</v>
      </c>
      <c r="P14" s="126">
        <f t="shared" si="3"/>
        <v>0</v>
      </c>
      <c r="Q14" s="126">
        <f t="shared" si="3"/>
        <v>0</v>
      </c>
      <c r="R14" s="126">
        <f t="shared" si="3"/>
        <v>0</v>
      </c>
      <c r="S14" s="126">
        <f t="shared" si="3"/>
        <v>0</v>
      </c>
      <c r="T14" s="126">
        <f t="shared" si="3"/>
        <v>0</v>
      </c>
      <c r="U14" s="126">
        <f t="shared" si="3"/>
        <v>0</v>
      </c>
      <c r="V14" s="126">
        <f t="shared" si="3"/>
        <v>0</v>
      </c>
      <c r="W14" s="126">
        <f t="shared" si="3"/>
        <v>0</v>
      </c>
      <c r="X14" s="126">
        <f t="shared" si="3"/>
        <v>0</v>
      </c>
      <c r="Y14" s="126">
        <f t="shared" si="3"/>
        <v>0</v>
      </c>
      <c r="Z14" s="126">
        <f t="shared" si="3"/>
        <v>0</v>
      </c>
      <c r="AA14" s="126">
        <f t="shared" si="3"/>
        <v>0</v>
      </c>
      <c r="AB14" s="126">
        <f t="shared" si="3"/>
        <v>0</v>
      </c>
      <c r="AC14" s="126">
        <f t="shared" si="3"/>
        <v>0</v>
      </c>
      <c r="AD14" s="126">
        <f t="shared" si="3"/>
        <v>0</v>
      </c>
      <c r="AE14" s="126">
        <f t="shared" si="3"/>
        <v>0</v>
      </c>
      <c r="AF14" s="126">
        <f t="shared" si="3"/>
        <v>0</v>
      </c>
      <c r="AG14" s="126">
        <f t="shared" si="3"/>
        <v>0</v>
      </c>
      <c r="AH14" s="126">
        <f t="shared" si="3"/>
        <v>0</v>
      </c>
      <c r="AI14" s="126">
        <f t="shared" si="3"/>
        <v>0</v>
      </c>
      <c r="AJ14" s="126">
        <f t="shared" si="3"/>
        <v>0</v>
      </c>
      <c r="AK14" s="126">
        <f t="shared" si="3"/>
        <v>0</v>
      </c>
      <c r="AL14" s="126">
        <f t="shared" si="3"/>
        <v>0</v>
      </c>
      <c r="AM14" s="126">
        <f t="shared" si="3"/>
        <v>0</v>
      </c>
      <c r="AN14" s="126">
        <f t="shared" si="3"/>
        <v>0</v>
      </c>
      <c r="AO14" s="126">
        <f t="shared" si="3"/>
        <v>0</v>
      </c>
      <c r="AP14" s="126">
        <f t="shared" si="3"/>
        <v>0</v>
      </c>
      <c r="AQ14" s="126">
        <f t="shared" si="3"/>
        <v>0</v>
      </c>
      <c r="AR14" s="126">
        <f t="shared" si="3"/>
        <v>0</v>
      </c>
      <c r="AS14" s="126">
        <f t="shared" si="3"/>
        <v>0</v>
      </c>
      <c r="AT14" s="126">
        <f t="shared" si="3"/>
        <v>0</v>
      </c>
      <c r="AU14" s="126">
        <f t="shared" si="3"/>
        <v>0</v>
      </c>
      <c r="AV14" s="126">
        <f t="shared" si="3"/>
        <v>0</v>
      </c>
      <c r="AW14" s="126">
        <f t="shared" si="3"/>
        <v>0</v>
      </c>
      <c r="AX14" s="126">
        <f t="shared" si="3"/>
        <v>0</v>
      </c>
      <c r="AY14" s="126">
        <f t="shared" si="3"/>
        <v>0</v>
      </c>
      <c r="AZ14" s="126">
        <f t="shared" si="3"/>
        <v>0</v>
      </c>
      <c r="BA14" s="127">
        <f>SUMPRODUCT(F14:AZ14,'Ocenění položek'!$C$54:$AW$54)</f>
        <v>0</v>
      </c>
      <c r="BB14" s="127">
        <f>SUMPRODUCT(F14:AZ14,'Ocenění položek'!$C$55:$AW$55)</f>
        <v>0</v>
      </c>
      <c r="BO14" s="129"/>
      <c r="BS14" s="129"/>
      <c r="BU14" s="129"/>
      <c r="BZ14" s="129"/>
      <c r="CA14" s="130"/>
    </row>
    <row r="15" spans="1:88" x14ac:dyDescent="0.25">
      <c r="A15" s="7" t="s">
        <v>361</v>
      </c>
      <c r="B15" s="3">
        <v>9</v>
      </c>
      <c r="C15" s="2">
        <v>1</v>
      </c>
      <c r="D15" s="2">
        <v>0</v>
      </c>
      <c r="E15" s="3">
        <f t="shared" si="2"/>
        <v>0</v>
      </c>
      <c r="F15" s="126">
        <f t="shared" si="0"/>
        <v>0</v>
      </c>
      <c r="G15" s="126">
        <f t="shared" si="3"/>
        <v>0</v>
      </c>
      <c r="H15" s="126">
        <f t="shared" si="3"/>
        <v>0</v>
      </c>
      <c r="I15" s="126">
        <f t="shared" si="3"/>
        <v>0</v>
      </c>
      <c r="J15" s="126">
        <f t="shared" si="3"/>
        <v>0</v>
      </c>
      <c r="K15" s="126">
        <f t="shared" si="3"/>
        <v>0</v>
      </c>
      <c r="L15" s="126">
        <f t="shared" si="3"/>
        <v>0</v>
      </c>
      <c r="M15" s="126">
        <f t="shared" si="3"/>
        <v>0</v>
      </c>
      <c r="N15" s="126">
        <f t="shared" si="3"/>
        <v>0</v>
      </c>
      <c r="O15" s="126">
        <f t="shared" si="3"/>
        <v>0</v>
      </c>
      <c r="P15" s="126">
        <f t="shared" si="3"/>
        <v>0</v>
      </c>
      <c r="Q15" s="126">
        <f t="shared" si="3"/>
        <v>0</v>
      </c>
      <c r="R15" s="126">
        <f t="shared" si="3"/>
        <v>0</v>
      </c>
      <c r="S15" s="126">
        <f t="shared" si="3"/>
        <v>0</v>
      </c>
      <c r="T15" s="126">
        <f t="shared" si="3"/>
        <v>0</v>
      </c>
      <c r="U15" s="126">
        <f t="shared" si="3"/>
        <v>0</v>
      </c>
      <c r="V15" s="126">
        <f t="shared" si="3"/>
        <v>0</v>
      </c>
      <c r="W15" s="126">
        <f t="shared" si="3"/>
        <v>0</v>
      </c>
      <c r="X15" s="126">
        <f t="shared" si="3"/>
        <v>0</v>
      </c>
      <c r="Y15" s="126">
        <f t="shared" si="3"/>
        <v>0</v>
      </c>
      <c r="Z15" s="126">
        <f t="shared" si="3"/>
        <v>0</v>
      </c>
      <c r="AA15" s="126">
        <f t="shared" si="3"/>
        <v>0</v>
      </c>
      <c r="AB15" s="126">
        <f t="shared" si="3"/>
        <v>0</v>
      </c>
      <c r="AC15" s="126">
        <f t="shared" si="3"/>
        <v>0</v>
      </c>
      <c r="AD15" s="126">
        <f t="shared" si="3"/>
        <v>0</v>
      </c>
      <c r="AE15" s="126">
        <f t="shared" si="3"/>
        <v>0</v>
      </c>
      <c r="AF15" s="126">
        <f t="shared" si="3"/>
        <v>0</v>
      </c>
      <c r="AG15" s="126">
        <f t="shared" si="3"/>
        <v>0</v>
      </c>
      <c r="AH15" s="126">
        <f t="shared" si="3"/>
        <v>0</v>
      </c>
      <c r="AI15" s="126">
        <f t="shared" si="3"/>
        <v>0</v>
      </c>
      <c r="AJ15" s="126">
        <f t="shared" si="3"/>
        <v>0</v>
      </c>
      <c r="AK15" s="126">
        <f t="shared" si="3"/>
        <v>0</v>
      </c>
      <c r="AL15" s="126">
        <f t="shared" si="3"/>
        <v>0</v>
      </c>
      <c r="AM15" s="126">
        <f t="shared" si="3"/>
        <v>0</v>
      </c>
      <c r="AN15" s="126">
        <f t="shared" si="3"/>
        <v>0</v>
      </c>
      <c r="AO15" s="126">
        <f t="shared" si="3"/>
        <v>0</v>
      </c>
      <c r="AP15" s="126">
        <f t="shared" si="3"/>
        <v>0</v>
      </c>
      <c r="AQ15" s="126">
        <f t="shared" si="3"/>
        <v>0</v>
      </c>
      <c r="AR15" s="126">
        <f t="shared" si="3"/>
        <v>0</v>
      </c>
      <c r="AS15" s="126">
        <f t="shared" si="3"/>
        <v>0</v>
      </c>
      <c r="AT15" s="126">
        <f t="shared" si="3"/>
        <v>0</v>
      </c>
      <c r="AU15" s="126">
        <f t="shared" si="3"/>
        <v>0</v>
      </c>
      <c r="AV15" s="126">
        <f t="shared" si="3"/>
        <v>0</v>
      </c>
      <c r="AW15" s="126">
        <f t="shared" si="3"/>
        <v>0</v>
      </c>
      <c r="AX15" s="126">
        <f t="shared" si="3"/>
        <v>0</v>
      </c>
      <c r="AY15" s="126">
        <f t="shared" si="3"/>
        <v>0</v>
      </c>
      <c r="AZ15" s="126">
        <f t="shared" si="3"/>
        <v>0</v>
      </c>
      <c r="BA15" s="51">
        <f>SUMPRODUCT(F15:AZ15,'Ocenění položek'!$C$54:$AW$54)</f>
        <v>0</v>
      </c>
      <c r="BB15" s="51">
        <f>SUMPRODUCT(F15:AZ15,'Ocenění položek'!$C$55:$AW$55)</f>
        <v>0</v>
      </c>
      <c r="CA15" s="123"/>
    </row>
    <row r="16" spans="1:88" x14ac:dyDescent="0.25">
      <c r="A16" s="7" t="s">
        <v>362</v>
      </c>
      <c r="B16" s="3">
        <v>7</v>
      </c>
      <c r="C16" s="2">
        <v>1</v>
      </c>
      <c r="D16" s="2">
        <v>0</v>
      </c>
      <c r="E16" s="3">
        <f t="shared" si="2"/>
        <v>0</v>
      </c>
      <c r="F16" s="126">
        <f t="shared" si="0"/>
        <v>0</v>
      </c>
      <c r="G16" s="126">
        <f t="shared" si="3"/>
        <v>0</v>
      </c>
      <c r="H16" s="126">
        <f t="shared" si="3"/>
        <v>0</v>
      </c>
      <c r="I16" s="126">
        <f t="shared" si="3"/>
        <v>0</v>
      </c>
      <c r="J16" s="126">
        <f t="shared" si="3"/>
        <v>0</v>
      </c>
      <c r="K16" s="126">
        <f t="shared" si="3"/>
        <v>0</v>
      </c>
      <c r="L16" s="126">
        <f t="shared" si="3"/>
        <v>0</v>
      </c>
      <c r="M16" s="126">
        <f t="shared" si="3"/>
        <v>0</v>
      </c>
      <c r="N16" s="126">
        <f t="shared" si="3"/>
        <v>0</v>
      </c>
      <c r="O16" s="126">
        <f t="shared" si="3"/>
        <v>0</v>
      </c>
      <c r="P16" s="126">
        <f t="shared" si="3"/>
        <v>0</v>
      </c>
      <c r="Q16" s="126">
        <f t="shared" si="3"/>
        <v>0</v>
      </c>
      <c r="R16" s="126">
        <f t="shared" si="3"/>
        <v>0</v>
      </c>
      <c r="S16" s="126">
        <f t="shared" si="3"/>
        <v>0</v>
      </c>
      <c r="T16" s="126">
        <f t="shared" si="3"/>
        <v>0</v>
      </c>
      <c r="U16" s="126">
        <f t="shared" si="3"/>
        <v>0</v>
      </c>
      <c r="V16" s="126">
        <f t="shared" si="3"/>
        <v>0</v>
      </c>
      <c r="W16" s="126">
        <f t="shared" si="3"/>
        <v>0</v>
      </c>
      <c r="X16" s="126">
        <f t="shared" si="3"/>
        <v>0</v>
      </c>
      <c r="Y16" s="126">
        <f t="shared" si="3"/>
        <v>0</v>
      </c>
      <c r="Z16" s="126">
        <f t="shared" si="3"/>
        <v>0</v>
      </c>
      <c r="AA16" s="126">
        <f t="shared" si="3"/>
        <v>0</v>
      </c>
      <c r="AB16" s="126">
        <f t="shared" si="3"/>
        <v>0</v>
      </c>
      <c r="AC16" s="126">
        <f t="shared" si="3"/>
        <v>0</v>
      </c>
      <c r="AD16" s="126">
        <f t="shared" si="3"/>
        <v>0</v>
      </c>
      <c r="AE16" s="126">
        <f t="shared" si="3"/>
        <v>0</v>
      </c>
      <c r="AF16" s="126">
        <f t="shared" si="3"/>
        <v>0</v>
      </c>
      <c r="AG16" s="126">
        <f t="shared" si="3"/>
        <v>0</v>
      </c>
      <c r="AH16" s="126">
        <f t="shared" si="3"/>
        <v>0</v>
      </c>
      <c r="AI16" s="126">
        <f t="shared" si="3"/>
        <v>0</v>
      </c>
      <c r="AJ16" s="126">
        <f t="shared" si="3"/>
        <v>0</v>
      </c>
      <c r="AK16" s="126">
        <f t="shared" si="3"/>
        <v>0</v>
      </c>
      <c r="AL16" s="126">
        <f t="shared" si="3"/>
        <v>0</v>
      </c>
      <c r="AM16" s="126">
        <f t="shared" si="3"/>
        <v>0</v>
      </c>
      <c r="AN16" s="126">
        <f t="shared" si="3"/>
        <v>0</v>
      </c>
      <c r="AO16" s="126">
        <f t="shared" si="3"/>
        <v>0</v>
      </c>
      <c r="AP16" s="126">
        <f t="shared" si="3"/>
        <v>0</v>
      </c>
      <c r="AQ16" s="126">
        <f t="shared" si="3"/>
        <v>0</v>
      </c>
      <c r="AR16" s="126">
        <f t="shared" si="3"/>
        <v>0</v>
      </c>
      <c r="AS16" s="126">
        <f t="shared" si="3"/>
        <v>0</v>
      </c>
      <c r="AT16" s="126">
        <f t="shared" si="3"/>
        <v>0</v>
      </c>
      <c r="AU16" s="126">
        <f t="shared" si="3"/>
        <v>0</v>
      </c>
      <c r="AV16" s="126">
        <f t="shared" si="3"/>
        <v>0</v>
      </c>
      <c r="AW16" s="126">
        <f t="shared" si="3"/>
        <v>0</v>
      </c>
      <c r="AX16" s="126">
        <f t="shared" si="3"/>
        <v>0</v>
      </c>
      <c r="AY16" s="126">
        <f t="shared" si="3"/>
        <v>0</v>
      </c>
      <c r="AZ16" s="126">
        <f t="shared" si="3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x14ac:dyDescent="0.25">
      <c r="A17" s="7" t="s">
        <v>363</v>
      </c>
      <c r="B17" s="3">
        <v>12</v>
      </c>
      <c r="C17" s="2">
        <v>1</v>
      </c>
      <c r="D17" s="2">
        <v>0</v>
      </c>
      <c r="E17" s="3">
        <f t="shared" si="2"/>
        <v>0</v>
      </c>
      <c r="F17" s="124">
        <f t="shared" si="0"/>
        <v>0</v>
      </c>
      <c r="G17" s="124">
        <f t="shared" si="3"/>
        <v>0</v>
      </c>
      <c r="H17" s="124">
        <f t="shared" si="3"/>
        <v>0</v>
      </c>
      <c r="I17" s="124">
        <f t="shared" si="3"/>
        <v>0</v>
      </c>
      <c r="J17" s="124">
        <f t="shared" si="3"/>
        <v>0</v>
      </c>
      <c r="K17" s="124">
        <f t="shared" si="3"/>
        <v>0</v>
      </c>
      <c r="L17" s="124">
        <f t="shared" si="3"/>
        <v>0</v>
      </c>
      <c r="M17" s="124">
        <f t="shared" si="3"/>
        <v>0</v>
      </c>
      <c r="N17" s="124">
        <f t="shared" si="3"/>
        <v>0</v>
      </c>
      <c r="O17" s="124">
        <f t="shared" si="3"/>
        <v>0</v>
      </c>
      <c r="P17" s="124">
        <f t="shared" si="3"/>
        <v>0</v>
      </c>
      <c r="Q17" s="124">
        <f t="shared" si="3"/>
        <v>0</v>
      </c>
      <c r="R17" s="124">
        <f t="shared" si="3"/>
        <v>0</v>
      </c>
      <c r="S17" s="124">
        <f t="shared" si="3"/>
        <v>0</v>
      </c>
      <c r="T17" s="124">
        <f t="shared" si="3"/>
        <v>0</v>
      </c>
      <c r="U17" s="124">
        <f t="shared" si="3"/>
        <v>0</v>
      </c>
      <c r="V17" s="124">
        <f t="shared" si="3"/>
        <v>0</v>
      </c>
      <c r="W17" s="124">
        <f t="shared" si="3"/>
        <v>0</v>
      </c>
      <c r="X17" s="124">
        <f t="shared" si="3"/>
        <v>0</v>
      </c>
      <c r="Y17" s="124">
        <f t="shared" si="3"/>
        <v>0</v>
      </c>
      <c r="Z17" s="124">
        <f t="shared" si="3"/>
        <v>0</v>
      </c>
      <c r="AA17" s="124">
        <f t="shared" si="3"/>
        <v>0</v>
      </c>
      <c r="AB17" s="124">
        <f t="shared" si="3"/>
        <v>0</v>
      </c>
      <c r="AC17" s="124">
        <f t="shared" si="3"/>
        <v>0</v>
      </c>
      <c r="AD17" s="124">
        <f t="shared" si="3"/>
        <v>0</v>
      </c>
      <c r="AE17" s="124">
        <f t="shared" si="3"/>
        <v>0</v>
      </c>
      <c r="AF17" s="124">
        <f t="shared" si="3"/>
        <v>0</v>
      </c>
      <c r="AG17" s="124">
        <f t="shared" si="3"/>
        <v>0</v>
      </c>
      <c r="AH17" s="124">
        <f t="shared" si="3"/>
        <v>0</v>
      </c>
      <c r="AI17" s="124">
        <f t="shared" si="3"/>
        <v>0</v>
      </c>
      <c r="AJ17" s="124">
        <f t="shared" si="3"/>
        <v>0</v>
      </c>
      <c r="AK17" s="124">
        <f t="shared" si="3"/>
        <v>0</v>
      </c>
      <c r="AL17" s="124">
        <f t="shared" si="3"/>
        <v>0</v>
      </c>
      <c r="AM17" s="124">
        <f t="shared" si="3"/>
        <v>0</v>
      </c>
      <c r="AN17" s="124">
        <f t="shared" si="3"/>
        <v>0</v>
      </c>
      <c r="AO17" s="124">
        <f t="shared" si="3"/>
        <v>0</v>
      </c>
      <c r="AP17" s="124">
        <f t="shared" si="3"/>
        <v>0</v>
      </c>
      <c r="AQ17" s="124">
        <f t="shared" si="3"/>
        <v>0</v>
      </c>
      <c r="AR17" s="124">
        <f t="shared" si="3"/>
        <v>0</v>
      </c>
      <c r="AS17" s="124">
        <f t="shared" si="3"/>
        <v>0</v>
      </c>
      <c r="AT17" s="124">
        <f t="shared" si="3"/>
        <v>0</v>
      </c>
      <c r="AU17" s="124">
        <f t="shared" si="3"/>
        <v>0</v>
      </c>
      <c r="AV17" s="124">
        <f t="shared" si="3"/>
        <v>0</v>
      </c>
      <c r="AW17" s="124">
        <f t="shared" si="3"/>
        <v>0</v>
      </c>
      <c r="AX17" s="124">
        <f t="shared" si="3"/>
        <v>0</v>
      </c>
      <c r="AY17" s="124">
        <f t="shared" si="3"/>
        <v>0</v>
      </c>
      <c r="AZ17" s="124">
        <f t="shared" si="3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x14ac:dyDescent="0.25">
      <c r="A18" s="7" t="s">
        <v>364</v>
      </c>
      <c r="B18" s="3">
        <v>2</v>
      </c>
      <c r="C18" s="2">
        <v>1</v>
      </c>
      <c r="D18" s="2">
        <v>0</v>
      </c>
      <c r="E18" s="3">
        <f>(B18+(3*B18^0.5*2.8))*D18</f>
        <v>0</v>
      </c>
      <c r="F18" s="121">
        <f>$E18*F$4</f>
        <v>0</v>
      </c>
      <c r="G18" s="121">
        <f t="shared" ref="G18:AZ19" si="5">$E18*G$4</f>
        <v>0</v>
      </c>
      <c r="H18" s="121">
        <f t="shared" si="5"/>
        <v>0</v>
      </c>
      <c r="I18" s="121">
        <f t="shared" si="5"/>
        <v>0</v>
      </c>
      <c r="J18" s="121">
        <f t="shared" si="5"/>
        <v>0</v>
      </c>
      <c r="K18" s="121">
        <f t="shared" si="5"/>
        <v>0</v>
      </c>
      <c r="L18" s="121">
        <f t="shared" si="5"/>
        <v>0</v>
      </c>
      <c r="M18" s="121">
        <f t="shared" si="5"/>
        <v>0</v>
      </c>
      <c r="N18" s="121">
        <f t="shared" si="5"/>
        <v>0</v>
      </c>
      <c r="O18" s="121">
        <f t="shared" si="5"/>
        <v>0</v>
      </c>
      <c r="P18" s="121">
        <f t="shared" si="5"/>
        <v>0</v>
      </c>
      <c r="Q18" s="121">
        <f t="shared" si="5"/>
        <v>0</v>
      </c>
      <c r="R18" s="121">
        <f t="shared" si="5"/>
        <v>0</v>
      </c>
      <c r="S18" s="121">
        <f t="shared" si="5"/>
        <v>0</v>
      </c>
      <c r="T18" s="121">
        <f t="shared" si="5"/>
        <v>0</v>
      </c>
      <c r="U18" s="121">
        <f t="shared" si="5"/>
        <v>0</v>
      </c>
      <c r="V18" s="121">
        <f t="shared" si="5"/>
        <v>0</v>
      </c>
      <c r="W18" s="121">
        <f t="shared" si="5"/>
        <v>0</v>
      </c>
      <c r="X18" s="121">
        <f t="shared" si="5"/>
        <v>0</v>
      </c>
      <c r="Y18" s="121">
        <f t="shared" si="5"/>
        <v>0</v>
      </c>
      <c r="Z18" s="121">
        <f t="shared" si="5"/>
        <v>0</v>
      </c>
      <c r="AA18" s="121">
        <f t="shared" si="5"/>
        <v>0</v>
      </c>
      <c r="AB18" s="121">
        <f t="shared" si="5"/>
        <v>0</v>
      </c>
      <c r="AC18" s="121">
        <f t="shared" si="5"/>
        <v>0</v>
      </c>
      <c r="AD18" s="121">
        <f t="shared" si="5"/>
        <v>0</v>
      </c>
      <c r="AE18" s="121">
        <f t="shared" si="5"/>
        <v>0</v>
      </c>
      <c r="AF18" s="121">
        <f t="shared" si="5"/>
        <v>0</v>
      </c>
      <c r="AG18" s="121">
        <f t="shared" si="5"/>
        <v>0</v>
      </c>
      <c r="AH18" s="121">
        <f t="shared" si="5"/>
        <v>0</v>
      </c>
      <c r="AI18" s="121">
        <f t="shared" si="5"/>
        <v>0</v>
      </c>
      <c r="AJ18" s="121">
        <f t="shared" si="5"/>
        <v>0</v>
      </c>
      <c r="AK18" s="121">
        <f t="shared" si="5"/>
        <v>0</v>
      </c>
      <c r="AL18" s="121">
        <f t="shared" si="5"/>
        <v>0</v>
      </c>
      <c r="AM18" s="121">
        <f t="shared" si="5"/>
        <v>0</v>
      </c>
      <c r="AN18" s="121">
        <f t="shared" si="5"/>
        <v>0</v>
      </c>
      <c r="AO18" s="121">
        <f t="shared" si="5"/>
        <v>0</v>
      </c>
      <c r="AP18" s="121">
        <f t="shared" si="5"/>
        <v>0</v>
      </c>
      <c r="AQ18" s="121">
        <f t="shared" si="5"/>
        <v>0</v>
      </c>
      <c r="AR18" s="121">
        <f t="shared" si="5"/>
        <v>0</v>
      </c>
      <c r="AS18" s="121">
        <f t="shared" si="5"/>
        <v>0</v>
      </c>
      <c r="AT18" s="121">
        <f t="shared" si="5"/>
        <v>0</v>
      </c>
      <c r="AU18" s="121">
        <f t="shared" si="5"/>
        <v>0</v>
      </c>
      <c r="AV18" s="121">
        <f t="shared" si="5"/>
        <v>0</v>
      </c>
      <c r="AW18" s="121">
        <f t="shared" si="5"/>
        <v>0</v>
      </c>
      <c r="AX18" s="121">
        <f t="shared" si="5"/>
        <v>0</v>
      </c>
      <c r="AY18" s="121">
        <f t="shared" si="5"/>
        <v>0</v>
      </c>
      <c r="AZ18" s="121">
        <f t="shared" si="5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x14ac:dyDescent="0.25">
      <c r="A19" s="7" t="s">
        <v>365</v>
      </c>
      <c r="B19" s="3">
        <v>1</v>
      </c>
      <c r="C19" s="2">
        <v>1</v>
      </c>
      <c r="D19" s="2">
        <v>0</v>
      </c>
      <c r="E19" s="3">
        <f>(B19+(3*B19^0.5*2.8))*D19</f>
        <v>0</v>
      </c>
      <c r="F19" s="121">
        <f>$E19*F$4</f>
        <v>0</v>
      </c>
      <c r="G19" s="121">
        <f t="shared" si="5"/>
        <v>0</v>
      </c>
      <c r="H19" s="121">
        <f t="shared" si="5"/>
        <v>0</v>
      </c>
      <c r="I19" s="121">
        <f t="shared" si="5"/>
        <v>0</v>
      </c>
      <c r="J19" s="121">
        <f t="shared" si="5"/>
        <v>0</v>
      </c>
      <c r="K19" s="121">
        <f t="shared" si="5"/>
        <v>0</v>
      </c>
      <c r="L19" s="121">
        <f t="shared" si="5"/>
        <v>0</v>
      </c>
      <c r="M19" s="121">
        <f t="shared" si="5"/>
        <v>0</v>
      </c>
      <c r="N19" s="121">
        <f t="shared" si="5"/>
        <v>0</v>
      </c>
      <c r="O19" s="121">
        <f t="shared" si="5"/>
        <v>0</v>
      </c>
      <c r="P19" s="121">
        <f t="shared" si="5"/>
        <v>0</v>
      </c>
      <c r="Q19" s="121">
        <f t="shared" si="5"/>
        <v>0</v>
      </c>
      <c r="R19" s="121">
        <f t="shared" si="5"/>
        <v>0</v>
      </c>
      <c r="S19" s="121">
        <f t="shared" si="5"/>
        <v>0</v>
      </c>
      <c r="T19" s="121">
        <f t="shared" si="5"/>
        <v>0</v>
      </c>
      <c r="U19" s="121">
        <f t="shared" si="5"/>
        <v>0</v>
      </c>
      <c r="V19" s="121">
        <f t="shared" si="5"/>
        <v>0</v>
      </c>
      <c r="W19" s="121">
        <f t="shared" si="5"/>
        <v>0</v>
      </c>
      <c r="X19" s="121">
        <f t="shared" si="5"/>
        <v>0</v>
      </c>
      <c r="Y19" s="121">
        <f t="shared" si="5"/>
        <v>0</v>
      </c>
      <c r="Z19" s="121">
        <f t="shared" si="5"/>
        <v>0</v>
      </c>
      <c r="AA19" s="121">
        <f t="shared" si="5"/>
        <v>0</v>
      </c>
      <c r="AB19" s="121">
        <f t="shared" si="5"/>
        <v>0</v>
      </c>
      <c r="AC19" s="121">
        <f t="shared" si="5"/>
        <v>0</v>
      </c>
      <c r="AD19" s="121">
        <f t="shared" si="5"/>
        <v>0</v>
      </c>
      <c r="AE19" s="121">
        <f t="shared" si="5"/>
        <v>0</v>
      </c>
      <c r="AF19" s="121">
        <f t="shared" si="5"/>
        <v>0</v>
      </c>
      <c r="AG19" s="121">
        <f t="shared" si="5"/>
        <v>0</v>
      </c>
      <c r="AH19" s="121">
        <f t="shared" si="5"/>
        <v>0</v>
      </c>
      <c r="AI19" s="121">
        <f t="shared" si="5"/>
        <v>0</v>
      </c>
      <c r="AJ19" s="121">
        <f t="shared" si="5"/>
        <v>0</v>
      </c>
      <c r="AK19" s="121">
        <f t="shared" si="5"/>
        <v>0</v>
      </c>
      <c r="AL19" s="121">
        <f t="shared" si="5"/>
        <v>0</v>
      </c>
      <c r="AM19" s="121">
        <f t="shared" si="5"/>
        <v>0</v>
      </c>
      <c r="AN19" s="121">
        <f t="shared" si="5"/>
        <v>0</v>
      </c>
      <c r="AO19" s="121">
        <f t="shared" si="5"/>
        <v>0</v>
      </c>
      <c r="AP19" s="121">
        <f t="shared" si="5"/>
        <v>0</v>
      </c>
      <c r="AQ19" s="121">
        <f t="shared" si="5"/>
        <v>0</v>
      </c>
      <c r="AR19" s="121">
        <f t="shared" si="5"/>
        <v>0</v>
      </c>
      <c r="AS19" s="121">
        <f t="shared" si="5"/>
        <v>0</v>
      </c>
      <c r="AT19" s="121">
        <f t="shared" si="5"/>
        <v>0</v>
      </c>
      <c r="AU19" s="121">
        <f t="shared" si="5"/>
        <v>0</v>
      </c>
      <c r="AV19" s="121">
        <f t="shared" si="5"/>
        <v>0</v>
      </c>
      <c r="AW19" s="121">
        <f t="shared" si="5"/>
        <v>0</v>
      </c>
      <c r="AX19" s="121">
        <f t="shared" si="5"/>
        <v>0</v>
      </c>
      <c r="AY19" s="121">
        <f t="shared" si="5"/>
        <v>0</v>
      </c>
      <c r="AZ19" s="121">
        <f t="shared" si="5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6" t="s">
        <v>359</v>
      </c>
      <c r="B20" s="3">
        <v>5</v>
      </c>
      <c r="C20" s="2">
        <v>1</v>
      </c>
      <c r="D20" s="2">
        <v>0</v>
      </c>
      <c r="E20" s="3">
        <f>(B20+(3.5*B20^0.5*2.8))*D20</f>
        <v>0</v>
      </c>
      <c r="F20" s="121">
        <f>$E20*F$5</f>
        <v>0</v>
      </c>
      <c r="G20" s="121">
        <f t="shared" ref="G20:AZ20" si="6">$E20*G$5</f>
        <v>0</v>
      </c>
      <c r="H20" s="121">
        <f t="shared" si="6"/>
        <v>0</v>
      </c>
      <c r="I20" s="121">
        <f t="shared" si="6"/>
        <v>0</v>
      </c>
      <c r="J20" s="121">
        <f t="shared" si="6"/>
        <v>0</v>
      </c>
      <c r="K20" s="121">
        <f t="shared" si="6"/>
        <v>0</v>
      </c>
      <c r="L20" s="121">
        <f t="shared" si="6"/>
        <v>0</v>
      </c>
      <c r="M20" s="121">
        <f t="shared" si="6"/>
        <v>0</v>
      </c>
      <c r="N20" s="121">
        <f t="shared" si="6"/>
        <v>0</v>
      </c>
      <c r="O20" s="121">
        <f t="shared" si="6"/>
        <v>0</v>
      </c>
      <c r="P20" s="121">
        <f t="shared" si="6"/>
        <v>0</v>
      </c>
      <c r="Q20" s="121">
        <f t="shared" si="6"/>
        <v>0</v>
      </c>
      <c r="R20" s="121">
        <f t="shared" si="6"/>
        <v>0</v>
      </c>
      <c r="S20" s="121">
        <f t="shared" si="6"/>
        <v>0</v>
      </c>
      <c r="T20" s="121">
        <f t="shared" si="6"/>
        <v>0</v>
      </c>
      <c r="U20" s="121">
        <f t="shared" si="6"/>
        <v>0</v>
      </c>
      <c r="V20" s="121">
        <f t="shared" si="6"/>
        <v>0</v>
      </c>
      <c r="W20" s="121">
        <f t="shared" si="6"/>
        <v>0</v>
      </c>
      <c r="X20" s="121">
        <f t="shared" si="6"/>
        <v>0</v>
      </c>
      <c r="Y20" s="121">
        <f t="shared" si="6"/>
        <v>0</v>
      </c>
      <c r="Z20" s="121">
        <f t="shared" si="6"/>
        <v>0</v>
      </c>
      <c r="AA20" s="121">
        <f t="shared" si="6"/>
        <v>0</v>
      </c>
      <c r="AB20" s="121">
        <f t="shared" si="6"/>
        <v>0</v>
      </c>
      <c r="AC20" s="121">
        <f t="shared" si="6"/>
        <v>0</v>
      </c>
      <c r="AD20" s="121">
        <f t="shared" si="6"/>
        <v>0</v>
      </c>
      <c r="AE20" s="121">
        <f t="shared" si="6"/>
        <v>0</v>
      </c>
      <c r="AF20" s="121">
        <f t="shared" si="6"/>
        <v>0</v>
      </c>
      <c r="AG20" s="121">
        <f t="shared" si="6"/>
        <v>0</v>
      </c>
      <c r="AH20" s="121">
        <f t="shared" si="6"/>
        <v>0</v>
      </c>
      <c r="AI20" s="121">
        <f t="shared" si="6"/>
        <v>0</v>
      </c>
      <c r="AJ20" s="121">
        <f t="shared" si="6"/>
        <v>0</v>
      </c>
      <c r="AK20" s="121">
        <f t="shared" si="6"/>
        <v>0</v>
      </c>
      <c r="AL20" s="121">
        <f t="shared" si="6"/>
        <v>0</v>
      </c>
      <c r="AM20" s="121">
        <f t="shared" si="6"/>
        <v>0</v>
      </c>
      <c r="AN20" s="121">
        <f t="shared" si="6"/>
        <v>0</v>
      </c>
      <c r="AO20" s="121">
        <f t="shared" si="6"/>
        <v>0</v>
      </c>
      <c r="AP20" s="121">
        <f t="shared" si="6"/>
        <v>0</v>
      </c>
      <c r="AQ20" s="121">
        <f t="shared" si="6"/>
        <v>0</v>
      </c>
      <c r="AR20" s="121">
        <f t="shared" si="6"/>
        <v>0</v>
      </c>
      <c r="AS20" s="121">
        <f t="shared" si="6"/>
        <v>0</v>
      </c>
      <c r="AT20" s="121">
        <f t="shared" si="6"/>
        <v>0</v>
      </c>
      <c r="AU20" s="121">
        <f t="shared" si="6"/>
        <v>0</v>
      </c>
      <c r="AV20" s="121">
        <f t="shared" si="6"/>
        <v>0</v>
      </c>
      <c r="AW20" s="121">
        <f t="shared" si="6"/>
        <v>0</v>
      </c>
      <c r="AX20" s="121">
        <f t="shared" si="6"/>
        <v>0</v>
      </c>
      <c r="AY20" s="121">
        <f t="shared" si="6"/>
        <v>0</v>
      </c>
      <c r="AZ20" s="121">
        <f t="shared" si="6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x14ac:dyDescent="0.25">
      <c r="A21" s="6" t="s">
        <v>366</v>
      </c>
      <c r="B21" s="3">
        <v>78</v>
      </c>
      <c r="C21" s="2">
        <v>1</v>
      </c>
      <c r="D21" s="2">
        <v>0</v>
      </c>
      <c r="E21" s="3">
        <f t="shared" si="2"/>
        <v>0</v>
      </c>
      <c r="F21" s="121">
        <f t="shared" si="0"/>
        <v>0</v>
      </c>
      <c r="G21" s="121">
        <f t="shared" si="3"/>
        <v>0</v>
      </c>
      <c r="H21" s="121">
        <f t="shared" si="3"/>
        <v>0</v>
      </c>
      <c r="I21" s="121">
        <f t="shared" si="3"/>
        <v>0</v>
      </c>
      <c r="J21" s="121">
        <f t="shared" si="3"/>
        <v>0</v>
      </c>
      <c r="K21" s="121">
        <f t="shared" si="3"/>
        <v>0</v>
      </c>
      <c r="L21" s="121">
        <f t="shared" si="3"/>
        <v>0</v>
      </c>
      <c r="M21" s="121">
        <f t="shared" si="3"/>
        <v>0</v>
      </c>
      <c r="N21" s="121">
        <f t="shared" si="3"/>
        <v>0</v>
      </c>
      <c r="O21" s="121">
        <f t="shared" si="3"/>
        <v>0</v>
      </c>
      <c r="P21" s="121">
        <f t="shared" si="3"/>
        <v>0</v>
      </c>
      <c r="Q21" s="121">
        <f t="shared" si="3"/>
        <v>0</v>
      </c>
      <c r="R21" s="121">
        <f t="shared" si="3"/>
        <v>0</v>
      </c>
      <c r="S21" s="121">
        <f t="shared" si="3"/>
        <v>0</v>
      </c>
      <c r="T21" s="121">
        <f t="shared" si="3"/>
        <v>0</v>
      </c>
      <c r="U21" s="121">
        <f t="shared" si="3"/>
        <v>0</v>
      </c>
      <c r="V21" s="121">
        <f t="shared" si="3"/>
        <v>0</v>
      </c>
      <c r="W21" s="121">
        <f t="shared" si="3"/>
        <v>0</v>
      </c>
      <c r="X21" s="121">
        <f t="shared" si="3"/>
        <v>0</v>
      </c>
      <c r="Y21" s="121">
        <f t="shared" si="3"/>
        <v>0</v>
      </c>
      <c r="Z21" s="121">
        <f t="shared" si="3"/>
        <v>0</v>
      </c>
      <c r="AA21" s="121">
        <f t="shared" si="3"/>
        <v>0</v>
      </c>
      <c r="AB21" s="121">
        <f t="shared" si="3"/>
        <v>0</v>
      </c>
      <c r="AC21" s="121">
        <f t="shared" si="3"/>
        <v>0</v>
      </c>
      <c r="AD21" s="121">
        <f t="shared" si="3"/>
        <v>0</v>
      </c>
      <c r="AE21" s="121">
        <f t="shared" si="3"/>
        <v>0</v>
      </c>
      <c r="AF21" s="121">
        <f t="shared" si="3"/>
        <v>0</v>
      </c>
      <c r="AG21" s="121">
        <f t="shared" si="3"/>
        <v>0</v>
      </c>
      <c r="AH21" s="121">
        <f t="shared" si="3"/>
        <v>0</v>
      </c>
      <c r="AI21" s="121">
        <f t="shared" si="3"/>
        <v>0</v>
      </c>
      <c r="AJ21" s="121">
        <f t="shared" si="3"/>
        <v>0</v>
      </c>
      <c r="AK21" s="121">
        <f t="shared" si="3"/>
        <v>0</v>
      </c>
      <c r="AL21" s="121">
        <f t="shared" si="3"/>
        <v>0</v>
      </c>
      <c r="AM21" s="121">
        <f t="shared" si="3"/>
        <v>0</v>
      </c>
      <c r="AN21" s="121">
        <f t="shared" si="3"/>
        <v>0</v>
      </c>
      <c r="AO21" s="121">
        <f t="shared" si="3"/>
        <v>0</v>
      </c>
      <c r="AP21" s="121">
        <f t="shared" si="3"/>
        <v>0</v>
      </c>
      <c r="AQ21" s="121">
        <f t="shared" si="3"/>
        <v>0</v>
      </c>
      <c r="AR21" s="121">
        <f t="shared" si="3"/>
        <v>0</v>
      </c>
      <c r="AS21" s="121">
        <f t="shared" si="3"/>
        <v>0</v>
      </c>
      <c r="AT21" s="121">
        <f t="shared" si="3"/>
        <v>0</v>
      </c>
      <c r="AU21" s="121">
        <f t="shared" si="3"/>
        <v>0</v>
      </c>
      <c r="AV21" s="121">
        <f t="shared" si="3"/>
        <v>0</v>
      </c>
      <c r="AW21" s="121">
        <f t="shared" si="3"/>
        <v>0</v>
      </c>
      <c r="AX21" s="121">
        <f t="shared" si="3"/>
        <v>0</v>
      </c>
      <c r="AY21" s="121">
        <f t="shared" si="3"/>
        <v>0</v>
      </c>
      <c r="AZ21" s="121">
        <f t="shared" si="3"/>
        <v>0</v>
      </c>
      <c r="BA21" s="51">
        <f>SUMPRODUCT(F21:AZ21,'Ocenění položek'!$C$54:$AW$54)</f>
        <v>0</v>
      </c>
      <c r="BB21" s="51">
        <f>SUMPRODUCT(F21:AZ21,'Ocenění položek'!$C$55:$AW$55)</f>
        <v>0</v>
      </c>
      <c r="CA21" s="123"/>
    </row>
    <row r="22" spans="1:79" x14ac:dyDescent="0.25">
      <c r="A22" s="6" t="s">
        <v>367</v>
      </c>
      <c r="B22" s="3">
        <v>2</v>
      </c>
      <c r="C22" s="2">
        <v>1</v>
      </c>
      <c r="D22" s="2">
        <v>0</v>
      </c>
      <c r="E22" s="3">
        <f>(B22+(3*B22^0.5*2.8))*D22</f>
        <v>0</v>
      </c>
      <c r="F22" s="126">
        <f>$E22*F$4</f>
        <v>0</v>
      </c>
      <c r="G22" s="126">
        <f t="shared" ref="G22:AZ22" si="7">$E22*G$4</f>
        <v>0</v>
      </c>
      <c r="H22" s="126">
        <f t="shared" si="7"/>
        <v>0</v>
      </c>
      <c r="I22" s="126">
        <f t="shared" si="7"/>
        <v>0</v>
      </c>
      <c r="J22" s="126">
        <f t="shared" si="7"/>
        <v>0</v>
      </c>
      <c r="K22" s="126">
        <f t="shared" si="7"/>
        <v>0</v>
      </c>
      <c r="L22" s="126">
        <f t="shared" si="7"/>
        <v>0</v>
      </c>
      <c r="M22" s="126">
        <f t="shared" si="7"/>
        <v>0</v>
      </c>
      <c r="N22" s="126">
        <f t="shared" si="7"/>
        <v>0</v>
      </c>
      <c r="O22" s="126">
        <f t="shared" si="7"/>
        <v>0</v>
      </c>
      <c r="P22" s="126">
        <f t="shared" si="7"/>
        <v>0</v>
      </c>
      <c r="Q22" s="126">
        <f t="shared" si="7"/>
        <v>0</v>
      </c>
      <c r="R22" s="126">
        <f t="shared" si="7"/>
        <v>0</v>
      </c>
      <c r="S22" s="126">
        <f t="shared" si="7"/>
        <v>0</v>
      </c>
      <c r="T22" s="126">
        <f t="shared" si="7"/>
        <v>0</v>
      </c>
      <c r="U22" s="126">
        <f t="shared" si="7"/>
        <v>0</v>
      </c>
      <c r="V22" s="126">
        <f t="shared" si="7"/>
        <v>0</v>
      </c>
      <c r="W22" s="126">
        <f t="shared" si="7"/>
        <v>0</v>
      </c>
      <c r="X22" s="126">
        <f t="shared" si="7"/>
        <v>0</v>
      </c>
      <c r="Y22" s="126">
        <f t="shared" si="7"/>
        <v>0</v>
      </c>
      <c r="Z22" s="126">
        <f t="shared" si="7"/>
        <v>0</v>
      </c>
      <c r="AA22" s="126">
        <f t="shared" si="7"/>
        <v>0</v>
      </c>
      <c r="AB22" s="126">
        <f t="shared" si="7"/>
        <v>0</v>
      </c>
      <c r="AC22" s="126">
        <f t="shared" si="7"/>
        <v>0</v>
      </c>
      <c r="AD22" s="126">
        <f t="shared" si="7"/>
        <v>0</v>
      </c>
      <c r="AE22" s="126">
        <f t="shared" si="7"/>
        <v>0</v>
      </c>
      <c r="AF22" s="126">
        <f t="shared" si="7"/>
        <v>0</v>
      </c>
      <c r="AG22" s="126">
        <f t="shared" si="7"/>
        <v>0</v>
      </c>
      <c r="AH22" s="126">
        <f t="shared" si="7"/>
        <v>0</v>
      </c>
      <c r="AI22" s="126">
        <f t="shared" si="7"/>
        <v>0</v>
      </c>
      <c r="AJ22" s="126">
        <f t="shared" si="7"/>
        <v>0</v>
      </c>
      <c r="AK22" s="126">
        <f t="shared" si="7"/>
        <v>0</v>
      </c>
      <c r="AL22" s="126">
        <f t="shared" si="7"/>
        <v>0</v>
      </c>
      <c r="AM22" s="126">
        <f t="shared" si="7"/>
        <v>0</v>
      </c>
      <c r="AN22" s="126">
        <f t="shared" si="7"/>
        <v>0</v>
      </c>
      <c r="AO22" s="126">
        <f t="shared" si="7"/>
        <v>0</v>
      </c>
      <c r="AP22" s="126">
        <f t="shared" si="7"/>
        <v>0</v>
      </c>
      <c r="AQ22" s="126">
        <f t="shared" si="7"/>
        <v>0</v>
      </c>
      <c r="AR22" s="126">
        <f t="shared" si="7"/>
        <v>0</v>
      </c>
      <c r="AS22" s="126">
        <f t="shared" si="7"/>
        <v>0</v>
      </c>
      <c r="AT22" s="126">
        <f t="shared" si="7"/>
        <v>0</v>
      </c>
      <c r="AU22" s="126">
        <f t="shared" si="7"/>
        <v>0</v>
      </c>
      <c r="AV22" s="126">
        <f t="shared" si="7"/>
        <v>0</v>
      </c>
      <c r="AW22" s="126">
        <f t="shared" si="7"/>
        <v>0</v>
      </c>
      <c r="AX22" s="126">
        <f t="shared" si="7"/>
        <v>0</v>
      </c>
      <c r="AY22" s="126">
        <f t="shared" si="7"/>
        <v>0</v>
      </c>
      <c r="AZ22" s="126">
        <f t="shared" si="7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368</v>
      </c>
      <c r="B23" s="3">
        <v>18</v>
      </c>
      <c r="C23" s="2">
        <v>1</v>
      </c>
      <c r="D23" s="2">
        <v>0</v>
      </c>
      <c r="E23" s="3">
        <f t="shared" si="2"/>
        <v>0</v>
      </c>
      <c r="F23" s="121">
        <f t="shared" ref="F23:U40" si="8">$E23*F$3</f>
        <v>0</v>
      </c>
      <c r="G23" s="121">
        <f t="shared" si="8"/>
        <v>0</v>
      </c>
      <c r="H23" s="121">
        <f t="shared" si="8"/>
        <v>0</v>
      </c>
      <c r="I23" s="121">
        <f t="shared" si="8"/>
        <v>0</v>
      </c>
      <c r="J23" s="121">
        <f t="shared" si="8"/>
        <v>0</v>
      </c>
      <c r="K23" s="121">
        <f t="shared" si="8"/>
        <v>0</v>
      </c>
      <c r="L23" s="121">
        <f t="shared" si="8"/>
        <v>0</v>
      </c>
      <c r="M23" s="121">
        <f t="shared" si="8"/>
        <v>0</v>
      </c>
      <c r="N23" s="121">
        <f t="shared" si="8"/>
        <v>0</v>
      </c>
      <c r="O23" s="121">
        <f t="shared" si="8"/>
        <v>0</v>
      </c>
      <c r="P23" s="121">
        <f t="shared" si="8"/>
        <v>0</v>
      </c>
      <c r="Q23" s="121">
        <f t="shared" si="8"/>
        <v>0</v>
      </c>
      <c r="R23" s="121">
        <f t="shared" si="8"/>
        <v>0</v>
      </c>
      <c r="S23" s="121">
        <f t="shared" si="8"/>
        <v>0</v>
      </c>
      <c r="T23" s="121">
        <f t="shared" si="8"/>
        <v>0</v>
      </c>
      <c r="U23" s="121">
        <f t="shared" si="8"/>
        <v>0</v>
      </c>
      <c r="V23" s="121">
        <f t="shared" ref="G23:AZ30" si="9">$E23*V$3</f>
        <v>0</v>
      </c>
      <c r="W23" s="121">
        <f t="shared" si="9"/>
        <v>0</v>
      </c>
      <c r="X23" s="121">
        <f t="shared" si="9"/>
        <v>0</v>
      </c>
      <c r="Y23" s="121">
        <f t="shared" si="9"/>
        <v>0</v>
      </c>
      <c r="Z23" s="121">
        <f t="shared" si="9"/>
        <v>0</v>
      </c>
      <c r="AA23" s="121">
        <f t="shared" si="9"/>
        <v>0</v>
      </c>
      <c r="AB23" s="121">
        <f t="shared" si="9"/>
        <v>0</v>
      </c>
      <c r="AC23" s="121">
        <f t="shared" si="9"/>
        <v>0</v>
      </c>
      <c r="AD23" s="121">
        <f t="shared" si="9"/>
        <v>0</v>
      </c>
      <c r="AE23" s="121">
        <f t="shared" si="9"/>
        <v>0</v>
      </c>
      <c r="AF23" s="121">
        <f t="shared" si="9"/>
        <v>0</v>
      </c>
      <c r="AG23" s="121">
        <f t="shared" si="9"/>
        <v>0</v>
      </c>
      <c r="AH23" s="121">
        <f t="shared" si="9"/>
        <v>0</v>
      </c>
      <c r="AI23" s="121">
        <f t="shared" si="9"/>
        <v>0</v>
      </c>
      <c r="AJ23" s="121">
        <f t="shared" si="9"/>
        <v>0</v>
      </c>
      <c r="AK23" s="121">
        <f t="shared" si="9"/>
        <v>0</v>
      </c>
      <c r="AL23" s="121">
        <f t="shared" si="9"/>
        <v>0</v>
      </c>
      <c r="AM23" s="121">
        <f t="shared" si="9"/>
        <v>0</v>
      </c>
      <c r="AN23" s="121">
        <f t="shared" si="9"/>
        <v>0</v>
      </c>
      <c r="AO23" s="121">
        <f t="shared" si="9"/>
        <v>0</v>
      </c>
      <c r="AP23" s="121">
        <f t="shared" si="9"/>
        <v>0</v>
      </c>
      <c r="AQ23" s="121">
        <f t="shared" si="9"/>
        <v>0</v>
      </c>
      <c r="AR23" s="121">
        <f t="shared" si="9"/>
        <v>0</v>
      </c>
      <c r="AS23" s="121">
        <f t="shared" si="9"/>
        <v>0</v>
      </c>
      <c r="AT23" s="121">
        <f t="shared" si="9"/>
        <v>0</v>
      </c>
      <c r="AU23" s="121">
        <f t="shared" si="9"/>
        <v>0</v>
      </c>
      <c r="AV23" s="121">
        <f t="shared" si="9"/>
        <v>0</v>
      </c>
      <c r="AW23" s="121">
        <f t="shared" si="9"/>
        <v>0</v>
      </c>
      <c r="AX23" s="121">
        <f t="shared" si="9"/>
        <v>0</v>
      </c>
      <c r="AY23" s="121">
        <f t="shared" si="9"/>
        <v>0</v>
      </c>
      <c r="AZ23" s="121">
        <f t="shared" si="9"/>
        <v>0</v>
      </c>
      <c r="BA23" s="51">
        <f>SUMPRODUCT(F23:AZ23,'Ocenění položek'!$C$54:$AW$54)</f>
        <v>0</v>
      </c>
      <c r="BB23" s="51">
        <f>SUMPRODUCT(F23:AZ23,'Ocenění položek'!$C$55:$AW$55)</f>
        <v>0</v>
      </c>
      <c r="CA23" s="123"/>
    </row>
    <row r="24" spans="1:79" x14ac:dyDescent="0.25">
      <c r="A24" s="6" t="s">
        <v>369</v>
      </c>
      <c r="B24" s="3">
        <v>18</v>
      </c>
      <c r="C24" s="2">
        <v>1</v>
      </c>
      <c r="D24" s="2">
        <v>0</v>
      </c>
      <c r="E24" s="3">
        <f t="shared" si="2"/>
        <v>0</v>
      </c>
      <c r="F24" s="121">
        <f t="shared" si="8"/>
        <v>0</v>
      </c>
      <c r="G24" s="121">
        <f t="shared" si="9"/>
        <v>0</v>
      </c>
      <c r="H24" s="121">
        <f t="shared" si="9"/>
        <v>0</v>
      </c>
      <c r="I24" s="121">
        <f t="shared" si="9"/>
        <v>0</v>
      </c>
      <c r="J24" s="121">
        <f t="shared" si="9"/>
        <v>0</v>
      </c>
      <c r="K24" s="121">
        <f t="shared" si="9"/>
        <v>0</v>
      </c>
      <c r="L24" s="121">
        <f t="shared" si="9"/>
        <v>0</v>
      </c>
      <c r="M24" s="121">
        <f t="shared" si="9"/>
        <v>0</v>
      </c>
      <c r="N24" s="121">
        <f t="shared" si="9"/>
        <v>0</v>
      </c>
      <c r="O24" s="121">
        <f t="shared" si="9"/>
        <v>0</v>
      </c>
      <c r="P24" s="121">
        <f t="shared" si="9"/>
        <v>0</v>
      </c>
      <c r="Q24" s="121">
        <f t="shared" si="9"/>
        <v>0</v>
      </c>
      <c r="R24" s="121">
        <f t="shared" si="9"/>
        <v>0</v>
      </c>
      <c r="S24" s="121">
        <f t="shared" si="9"/>
        <v>0</v>
      </c>
      <c r="T24" s="121">
        <f t="shared" si="9"/>
        <v>0</v>
      </c>
      <c r="U24" s="121">
        <f t="shared" si="9"/>
        <v>0</v>
      </c>
      <c r="V24" s="121">
        <f t="shared" si="9"/>
        <v>0</v>
      </c>
      <c r="W24" s="121">
        <f t="shared" si="9"/>
        <v>0</v>
      </c>
      <c r="X24" s="121">
        <f t="shared" si="9"/>
        <v>0</v>
      </c>
      <c r="Y24" s="121">
        <f t="shared" si="9"/>
        <v>0</v>
      </c>
      <c r="Z24" s="121">
        <f t="shared" si="9"/>
        <v>0</v>
      </c>
      <c r="AA24" s="121">
        <f t="shared" si="9"/>
        <v>0</v>
      </c>
      <c r="AB24" s="121">
        <f t="shared" si="9"/>
        <v>0</v>
      </c>
      <c r="AC24" s="121">
        <f t="shared" si="9"/>
        <v>0</v>
      </c>
      <c r="AD24" s="121">
        <f t="shared" si="9"/>
        <v>0</v>
      </c>
      <c r="AE24" s="121">
        <f t="shared" si="9"/>
        <v>0</v>
      </c>
      <c r="AF24" s="121">
        <f t="shared" si="9"/>
        <v>0</v>
      </c>
      <c r="AG24" s="121">
        <f t="shared" si="9"/>
        <v>0</v>
      </c>
      <c r="AH24" s="121">
        <f t="shared" si="9"/>
        <v>0</v>
      </c>
      <c r="AI24" s="121">
        <f t="shared" si="9"/>
        <v>0</v>
      </c>
      <c r="AJ24" s="121">
        <f t="shared" si="9"/>
        <v>0</v>
      </c>
      <c r="AK24" s="121">
        <f t="shared" si="9"/>
        <v>0</v>
      </c>
      <c r="AL24" s="121">
        <f t="shared" si="9"/>
        <v>0</v>
      </c>
      <c r="AM24" s="121">
        <f t="shared" si="9"/>
        <v>0</v>
      </c>
      <c r="AN24" s="121">
        <f t="shared" si="9"/>
        <v>0</v>
      </c>
      <c r="AO24" s="121">
        <f t="shared" si="9"/>
        <v>0</v>
      </c>
      <c r="AP24" s="121">
        <f t="shared" si="9"/>
        <v>0</v>
      </c>
      <c r="AQ24" s="121">
        <f t="shared" si="9"/>
        <v>0</v>
      </c>
      <c r="AR24" s="121">
        <f t="shared" si="9"/>
        <v>0</v>
      </c>
      <c r="AS24" s="121">
        <f t="shared" si="9"/>
        <v>0</v>
      </c>
      <c r="AT24" s="121">
        <f t="shared" si="9"/>
        <v>0</v>
      </c>
      <c r="AU24" s="121">
        <f t="shared" si="9"/>
        <v>0</v>
      </c>
      <c r="AV24" s="121">
        <f t="shared" si="9"/>
        <v>0</v>
      </c>
      <c r="AW24" s="121">
        <f t="shared" si="9"/>
        <v>0</v>
      </c>
      <c r="AX24" s="121">
        <f t="shared" si="9"/>
        <v>0</v>
      </c>
      <c r="AY24" s="121">
        <f t="shared" si="9"/>
        <v>0</v>
      </c>
      <c r="AZ24" s="121">
        <f t="shared" si="9"/>
        <v>0</v>
      </c>
      <c r="BA24" s="51">
        <f>SUMPRODUCT(F24:AZ24,'Ocenění položek'!$C$54:$AW$54)</f>
        <v>0</v>
      </c>
      <c r="BB24" s="51">
        <f>SUMPRODUCT(F24:AZ24,'Ocenění položek'!$C$55:$AW$55)</f>
        <v>0</v>
      </c>
      <c r="CA24" s="123"/>
    </row>
    <row r="25" spans="1:79" x14ac:dyDescent="0.25">
      <c r="A25" s="6" t="s">
        <v>364</v>
      </c>
      <c r="B25" s="3">
        <v>2</v>
      </c>
      <c r="C25" s="2">
        <v>1</v>
      </c>
      <c r="D25" s="2">
        <v>0</v>
      </c>
      <c r="E25" s="3">
        <f>(B25+(3*B25^0.5*2.8))*D25</f>
        <v>0</v>
      </c>
      <c r="F25" s="121">
        <f>$E25*F$4</f>
        <v>0</v>
      </c>
      <c r="G25" s="121">
        <f t="shared" ref="G25:AZ26" si="10">$E25*G$4</f>
        <v>0</v>
      </c>
      <c r="H25" s="121">
        <f t="shared" si="10"/>
        <v>0</v>
      </c>
      <c r="I25" s="121">
        <f t="shared" si="10"/>
        <v>0</v>
      </c>
      <c r="J25" s="121">
        <f t="shared" si="10"/>
        <v>0</v>
      </c>
      <c r="K25" s="121">
        <f t="shared" si="10"/>
        <v>0</v>
      </c>
      <c r="L25" s="121">
        <f t="shared" si="10"/>
        <v>0</v>
      </c>
      <c r="M25" s="121">
        <f t="shared" si="10"/>
        <v>0</v>
      </c>
      <c r="N25" s="121">
        <f t="shared" si="10"/>
        <v>0</v>
      </c>
      <c r="O25" s="121">
        <f t="shared" si="10"/>
        <v>0</v>
      </c>
      <c r="P25" s="121">
        <f t="shared" si="10"/>
        <v>0</v>
      </c>
      <c r="Q25" s="121">
        <f t="shared" si="10"/>
        <v>0</v>
      </c>
      <c r="R25" s="121">
        <f t="shared" si="10"/>
        <v>0</v>
      </c>
      <c r="S25" s="121">
        <f t="shared" si="10"/>
        <v>0</v>
      </c>
      <c r="T25" s="121">
        <f t="shared" si="10"/>
        <v>0</v>
      </c>
      <c r="U25" s="121">
        <f t="shared" si="10"/>
        <v>0</v>
      </c>
      <c r="V25" s="121">
        <f t="shared" si="10"/>
        <v>0</v>
      </c>
      <c r="W25" s="121">
        <f t="shared" si="10"/>
        <v>0</v>
      </c>
      <c r="X25" s="121">
        <f t="shared" si="10"/>
        <v>0</v>
      </c>
      <c r="Y25" s="121">
        <f t="shared" si="10"/>
        <v>0</v>
      </c>
      <c r="Z25" s="121">
        <f t="shared" si="10"/>
        <v>0</v>
      </c>
      <c r="AA25" s="121">
        <f t="shared" si="10"/>
        <v>0</v>
      </c>
      <c r="AB25" s="121">
        <f t="shared" si="10"/>
        <v>0</v>
      </c>
      <c r="AC25" s="121">
        <f t="shared" si="10"/>
        <v>0</v>
      </c>
      <c r="AD25" s="121">
        <f t="shared" si="10"/>
        <v>0</v>
      </c>
      <c r="AE25" s="121">
        <f t="shared" si="10"/>
        <v>0</v>
      </c>
      <c r="AF25" s="121">
        <f t="shared" si="10"/>
        <v>0</v>
      </c>
      <c r="AG25" s="121">
        <f t="shared" si="10"/>
        <v>0</v>
      </c>
      <c r="AH25" s="121">
        <f t="shared" si="10"/>
        <v>0</v>
      </c>
      <c r="AI25" s="121">
        <f t="shared" si="10"/>
        <v>0</v>
      </c>
      <c r="AJ25" s="121">
        <f t="shared" si="10"/>
        <v>0</v>
      </c>
      <c r="AK25" s="121">
        <f t="shared" si="10"/>
        <v>0</v>
      </c>
      <c r="AL25" s="121">
        <f t="shared" si="10"/>
        <v>0</v>
      </c>
      <c r="AM25" s="121">
        <f t="shared" si="10"/>
        <v>0</v>
      </c>
      <c r="AN25" s="121">
        <f t="shared" si="10"/>
        <v>0</v>
      </c>
      <c r="AO25" s="121">
        <f t="shared" si="10"/>
        <v>0</v>
      </c>
      <c r="AP25" s="121">
        <f t="shared" si="10"/>
        <v>0</v>
      </c>
      <c r="AQ25" s="121">
        <f t="shared" si="10"/>
        <v>0</v>
      </c>
      <c r="AR25" s="121">
        <f t="shared" si="10"/>
        <v>0</v>
      </c>
      <c r="AS25" s="121">
        <f t="shared" si="10"/>
        <v>0</v>
      </c>
      <c r="AT25" s="121">
        <f t="shared" si="10"/>
        <v>0</v>
      </c>
      <c r="AU25" s="121">
        <f t="shared" si="10"/>
        <v>0</v>
      </c>
      <c r="AV25" s="121">
        <f t="shared" si="10"/>
        <v>0</v>
      </c>
      <c r="AW25" s="121">
        <f t="shared" si="10"/>
        <v>0</v>
      </c>
      <c r="AX25" s="121">
        <f t="shared" si="10"/>
        <v>0</v>
      </c>
      <c r="AY25" s="121">
        <f t="shared" si="10"/>
        <v>0</v>
      </c>
      <c r="AZ25" s="121">
        <f t="shared" si="10"/>
        <v>0</v>
      </c>
      <c r="BA25" s="51">
        <f>SUMPRODUCT(F25:AZ25,'Ocenění položek'!$C$54:$AW$54)</f>
        <v>0</v>
      </c>
      <c r="BB25" s="51">
        <f>SUMPRODUCT(F25:AZ25,'Ocenění položek'!$C$55:$AW$55)</f>
        <v>0</v>
      </c>
      <c r="CA25" s="123"/>
    </row>
    <row r="26" spans="1:79" x14ac:dyDescent="0.25">
      <c r="A26" s="6" t="s">
        <v>364</v>
      </c>
      <c r="B26" s="3">
        <v>2</v>
      </c>
      <c r="C26" s="2">
        <v>1</v>
      </c>
      <c r="D26" s="2">
        <v>1</v>
      </c>
      <c r="E26" s="3">
        <f>(B26+(3*B26^0.5*2.8))*D26</f>
        <v>13.879393923934</v>
      </c>
      <c r="F26" s="121">
        <f>$E26*F$4</f>
        <v>13.879393923934</v>
      </c>
      <c r="G26" s="121">
        <f t="shared" si="10"/>
        <v>0</v>
      </c>
      <c r="H26" s="121">
        <f t="shared" si="10"/>
        <v>3.4698484809835</v>
      </c>
      <c r="I26" s="121">
        <f t="shared" si="10"/>
        <v>0</v>
      </c>
      <c r="J26" s="121">
        <f t="shared" si="10"/>
        <v>1.3879393923934</v>
      </c>
      <c r="K26" s="121">
        <f t="shared" si="10"/>
        <v>0</v>
      </c>
      <c r="L26" s="121">
        <f t="shared" si="10"/>
        <v>2.7758787847868001</v>
      </c>
      <c r="M26" s="121">
        <f t="shared" si="10"/>
        <v>0</v>
      </c>
      <c r="N26" s="121">
        <f t="shared" si="10"/>
        <v>0</v>
      </c>
      <c r="O26" s="121">
        <f t="shared" si="10"/>
        <v>13.879393923934</v>
      </c>
      <c r="P26" s="121">
        <f t="shared" si="10"/>
        <v>0</v>
      </c>
      <c r="Q26" s="121">
        <f t="shared" si="10"/>
        <v>13.879393923934</v>
      </c>
      <c r="R26" s="121">
        <f t="shared" si="10"/>
        <v>0</v>
      </c>
      <c r="S26" s="121">
        <f t="shared" si="10"/>
        <v>0</v>
      </c>
      <c r="T26" s="121">
        <f t="shared" si="10"/>
        <v>1.3879393923934</v>
      </c>
      <c r="U26" s="121">
        <f t="shared" si="10"/>
        <v>0</v>
      </c>
      <c r="V26" s="121">
        <f t="shared" si="10"/>
        <v>1.3879393923934</v>
      </c>
      <c r="W26" s="121">
        <f t="shared" si="10"/>
        <v>0</v>
      </c>
      <c r="X26" s="121">
        <f t="shared" si="10"/>
        <v>0.69396969619670001</v>
      </c>
      <c r="Y26" s="121">
        <f t="shared" si="10"/>
        <v>0</v>
      </c>
      <c r="Z26" s="121">
        <f t="shared" si="10"/>
        <v>0.13879393923934</v>
      </c>
      <c r="AA26" s="121">
        <f t="shared" si="10"/>
        <v>0</v>
      </c>
      <c r="AB26" s="121">
        <f t="shared" si="10"/>
        <v>6.9396969619669999</v>
      </c>
      <c r="AC26" s="121">
        <f t="shared" si="10"/>
        <v>0</v>
      </c>
      <c r="AD26" s="121">
        <f t="shared" si="10"/>
        <v>13.879393923934</v>
      </c>
      <c r="AE26" s="121">
        <f t="shared" si="10"/>
        <v>13.879393923934</v>
      </c>
      <c r="AF26" s="121">
        <f t="shared" si="10"/>
        <v>1.3879393923934</v>
      </c>
      <c r="AG26" s="121">
        <f t="shared" si="10"/>
        <v>0</v>
      </c>
      <c r="AH26" s="121">
        <f t="shared" si="10"/>
        <v>0</v>
      </c>
      <c r="AI26" s="121">
        <f t="shared" si="10"/>
        <v>0</v>
      </c>
      <c r="AJ26" s="121">
        <f t="shared" si="10"/>
        <v>13.879393923934</v>
      </c>
      <c r="AK26" s="121">
        <f t="shared" si="10"/>
        <v>0</v>
      </c>
      <c r="AL26" s="121">
        <f t="shared" si="10"/>
        <v>0</v>
      </c>
      <c r="AM26" s="121">
        <f t="shared" si="10"/>
        <v>0</v>
      </c>
      <c r="AN26" s="121">
        <f t="shared" si="10"/>
        <v>0</v>
      </c>
      <c r="AO26" s="121">
        <f t="shared" si="10"/>
        <v>0</v>
      </c>
      <c r="AP26" s="121">
        <f t="shared" si="10"/>
        <v>0</v>
      </c>
      <c r="AQ26" s="121">
        <f t="shared" si="10"/>
        <v>0</v>
      </c>
      <c r="AR26" s="121">
        <f t="shared" si="10"/>
        <v>13.879393923934</v>
      </c>
      <c r="AS26" s="121">
        <f t="shared" si="10"/>
        <v>0</v>
      </c>
      <c r="AT26" s="121">
        <f t="shared" si="10"/>
        <v>0</v>
      </c>
      <c r="AU26" s="121">
        <f t="shared" si="10"/>
        <v>0.13879393923934</v>
      </c>
      <c r="AV26" s="121">
        <f t="shared" si="10"/>
        <v>0.27758787847867999</v>
      </c>
      <c r="AW26" s="121">
        <f t="shared" si="10"/>
        <v>0</v>
      </c>
      <c r="AX26" s="121">
        <f t="shared" si="10"/>
        <v>13.879393923934</v>
      </c>
      <c r="AY26" s="121">
        <f t="shared" si="10"/>
        <v>0</v>
      </c>
      <c r="AZ26" s="121">
        <f t="shared" si="10"/>
        <v>0.13879393923934</v>
      </c>
      <c r="BA26" s="51">
        <f>SUMPRODUCT(F26:AZ26,'Ocenění položek'!$C$54:$AW$54)</f>
        <v>0</v>
      </c>
      <c r="BB26" s="51">
        <f>SUMPRODUCT(F26:AZ26,'Ocenění položek'!$C$55:$AW$55)</f>
        <v>21.289047164165407</v>
      </c>
      <c r="CA26" s="123"/>
    </row>
    <row r="27" spans="1:79" x14ac:dyDescent="0.25">
      <c r="A27" s="6" t="s">
        <v>370</v>
      </c>
      <c r="B27" s="3">
        <v>13</v>
      </c>
      <c r="C27" s="2">
        <v>9</v>
      </c>
      <c r="D27" s="2">
        <v>1</v>
      </c>
      <c r="E27" s="3">
        <f t="shared" si="2"/>
        <v>53.382174285196676</v>
      </c>
      <c r="F27" s="121">
        <f t="shared" si="8"/>
        <v>13.345543571299169</v>
      </c>
      <c r="G27" s="121">
        <f t="shared" si="9"/>
        <v>0</v>
      </c>
      <c r="H27" s="121">
        <f t="shared" si="9"/>
        <v>5.338217428519668</v>
      </c>
      <c r="I27" s="121">
        <f t="shared" si="9"/>
        <v>0</v>
      </c>
      <c r="J27" s="121">
        <f t="shared" si="9"/>
        <v>5.338217428519668</v>
      </c>
      <c r="K27" s="121">
        <f t="shared" si="9"/>
        <v>0</v>
      </c>
      <c r="L27" s="121">
        <f t="shared" si="9"/>
        <v>10.676434857039336</v>
      </c>
      <c r="M27" s="121">
        <f t="shared" si="9"/>
        <v>0</v>
      </c>
      <c r="N27" s="121">
        <f t="shared" si="9"/>
        <v>0</v>
      </c>
      <c r="O27" s="121">
        <f t="shared" si="9"/>
        <v>13.345543571299169</v>
      </c>
      <c r="P27" s="121">
        <f t="shared" si="9"/>
        <v>0</v>
      </c>
      <c r="Q27" s="121">
        <f t="shared" si="9"/>
        <v>0</v>
      </c>
      <c r="R27" s="121">
        <f t="shared" si="9"/>
        <v>0</v>
      </c>
      <c r="S27" s="121">
        <f t="shared" si="9"/>
        <v>0</v>
      </c>
      <c r="T27" s="121">
        <f t="shared" si="9"/>
        <v>5.338217428519668</v>
      </c>
      <c r="U27" s="121">
        <f t="shared" si="9"/>
        <v>0</v>
      </c>
      <c r="V27" s="121">
        <f t="shared" si="9"/>
        <v>5.338217428519668</v>
      </c>
      <c r="W27" s="121">
        <f t="shared" si="9"/>
        <v>0</v>
      </c>
      <c r="X27" s="121">
        <f t="shared" si="9"/>
        <v>2.669108714259834</v>
      </c>
      <c r="Y27" s="121">
        <f t="shared" si="9"/>
        <v>0</v>
      </c>
      <c r="Z27" s="121">
        <f t="shared" si="9"/>
        <v>0.53382174285196682</v>
      </c>
      <c r="AA27" s="121">
        <f t="shared" si="9"/>
        <v>0</v>
      </c>
      <c r="AB27" s="121">
        <f t="shared" si="9"/>
        <v>0</v>
      </c>
      <c r="AC27" s="121">
        <f t="shared" si="9"/>
        <v>0</v>
      </c>
      <c r="AD27" s="121">
        <f t="shared" si="9"/>
        <v>0</v>
      </c>
      <c r="AE27" s="121">
        <f t="shared" si="9"/>
        <v>53.382174285196676</v>
      </c>
      <c r="AF27" s="121">
        <f t="shared" si="9"/>
        <v>5.338217428519668</v>
      </c>
      <c r="AG27" s="121">
        <f t="shared" si="9"/>
        <v>0</v>
      </c>
      <c r="AH27" s="121">
        <f t="shared" si="9"/>
        <v>5.338217428519668</v>
      </c>
      <c r="AI27" s="121">
        <f t="shared" si="9"/>
        <v>0</v>
      </c>
      <c r="AJ27" s="121">
        <f t="shared" si="9"/>
        <v>0</v>
      </c>
      <c r="AK27" s="121">
        <f t="shared" si="9"/>
        <v>0</v>
      </c>
      <c r="AL27" s="121">
        <f t="shared" si="9"/>
        <v>0</v>
      </c>
      <c r="AM27" s="121">
        <f t="shared" si="9"/>
        <v>0</v>
      </c>
      <c r="AN27" s="121">
        <f t="shared" si="9"/>
        <v>53.382174285196676</v>
      </c>
      <c r="AO27" s="121">
        <f t="shared" si="9"/>
        <v>0</v>
      </c>
      <c r="AP27" s="121">
        <f t="shared" si="9"/>
        <v>0.53382174285196682</v>
      </c>
      <c r="AQ27" s="121">
        <f t="shared" si="9"/>
        <v>0</v>
      </c>
      <c r="AR27" s="121">
        <f t="shared" si="9"/>
        <v>0</v>
      </c>
      <c r="AS27" s="121">
        <f t="shared" si="9"/>
        <v>0</v>
      </c>
      <c r="AT27" s="121">
        <f t="shared" si="9"/>
        <v>0</v>
      </c>
      <c r="AU27" s="121">
        <f t="shared" si="9"/>
        <v>0.53382174285196682</v>
      </c>
      <c r="AV27" s="121">
        <f t="shared" si="9"/>
        <v>1.0676434857039336</v>
      </c>
      <c r="AW27" s="121">
        <f t="shared" si="9"/>
        <v>0</v>
      </c>
      <c r="AX27" s="121">
        <f t="shared" si="9"/>
        <v>53.382174285196676</v>
      </c>
      <c r="AY27" s="121">
        <f t="shared" si="9"/>
        <v>0</v>
      </c>
      <c r="AZ27" s="121">
        <f t="shared" si="9"/>
        <v>0.53382174285196682</v>
      </c>
      <c r="BA27" s="51">
        <f>SUMPRODUCT(F27:AZ27,'Ocenění položek'!$C$54:$AW$54)</f>
        <v>0</v>
      </c>
      <c r="BB27" s="51">
        <f>SUMPRODUCT(F27:AZ27,'Ocenění položek'!$C$55:$AW$55)</f>
        <v>39.25725096933364</v>
      </c>
      <c r="CA27" s="123"/>
    </row>
    <row r="28" spans="1:79" x14ac:dyDescent="0.25">
      <c r="A28" s="6" t="s">
        <v>49</v>
      </c>
      <c r="B28" s="3">
        <v>65</v>
      </c>
      <c r="C28" s="2">
        <v>1</v>
      </c>
      <c r="D28" s="2">
        <v>1</v>
      </c>
      <c r="E28" s="3">
        <f t="shared" si="2"/>
        <v>155.29728678094375</v>
      </c>
      <c r="F28" s="121">
        <f t="shared" si="8"/>
        <v>38.824321695235938</v>
      </c>
      <c r="G28" s="121">
        <f t="shared" si="9"/>
        <v>0</v>
      </c>
      <c r="H28" s="121">
        <f t="shared" si="9"/>
        <v>15.529728678094376</v>
      </c>
      <c r="I28" s="121">
        <f t="shared" si="9"/>
        <v>0</v>
      </c>
      <c r="J28" s="121">
        <f t="shared" si="9"/>
        <v>15.529728678094376</v>
      </c>
      <c r="K28" s="121">
        <f t="shared" si="9"/>
        <v>0</v>
      </c>
      <c r="L28" s="121">
        <f t="shared" si="9"/>
        <v>31.059457356188751</v>
      </c>
      <c r="M28" s="121">
        <f t="shared" si="9"/>
        <v>0</v>
      </c>
      <c r="N28" s="121">
        <f t="shared" si="9"/>
        <v>0</v>
      </c>
      <c r="O28" s="121">
        <f t="shared" si="9"/>
        <v>38.824321695235938</v>
      </c>
      <c r="P28" s="121">
        <f t="shared" si="9"/>
        <v>0</v>
      </c>
      <c r="Q28" s="121">
        <f t="shared" si="9"/>
        <v>0</v>
      </c>
      <c r="R28" s="121">
        <f t="shared" si="9"/>
        <v>0</v>
      </c>
      <c r="S28" s="121">
        <f t="shared" si="9"/>
        <v>0</v>
      </c>
      <c r="T28" s="121">
        <f t="shared" si="9"/>
        <v>15.529728678094376</v>
      </c>
      <c r="U28" s="121">
        <f t="shared" si="9"/>
        <v>0</v>
      </c>
      <c r="V28" s="121">
        <f t="shared" si="9"/>
        <v>15.529728678094376</v>
      </c>
      <c r="W28" s="121">
        <f t="shared" si="9"/>
        <v>0</v>
      </c>
      <c r="X28" s="121">
        <f t="shared" si="9"/>
        <v>7.7648643390471879</v>
      </c>
      <c r="Y28" s="121">
        <f t="shared" si="9"/>
        <v>0</v>
      </c>
      <c r="Z28" s="121">
        <f t="shared" si="9"/>
        <v>1.5529728678094374</v>
      </c>
      <c r="AA28" s="121">
        <f t="shared" si="9"/>
        <v>0</v>
      </c>
      <c r="AB28" s="121">
        <f t="shared" si="9"/>
        <v>0</v>
      </c>
      <c r="AC28" s="121">
        <f t="shared" si="9"/>
        <v>0</v>
      </c>
      <c r="AD28" s="121">
        <f t="shared" si="9"/>
        <v>0</v>
      </c>
      <c r="AE28" s="121">
        <f t="shared" si="9"/>
        <v>155.29728678094375</v>
      </c>
      <c r="AF28" s="121">
        <f t="shared" si="9"/>
        <v>15.529728678094376</v>
      </c>
      <c r="AG28" s="121">
        <f t="shared" si="9"/>
        <v>0</v>
      </c>
      <c r="AH28" s="121">
        <f t="shared" si="9"/>
        <v>15.529728678094376</v>
      </c>
      <c r="AI28" s="121">
        <f t="shared" si="9"/>
        <v>0</v>
      </c>
      <c r="AJ28" s="121">
        <f t="shared" si="9"/>
        <v>0</v>
      </c>
      <c r="AK28" s="121">
        <f t="shared" si="9"/>
        <v>0</v>
      </c>
      <c r="AL28" s="121">
        <f t="shared" si="9"/>
        <v>0</v>
      </c>
      <c r="AM28" s="121">
        <f t="shared" si="9"/>
        <v>0</v>
      </c>
      <c r="AN28" s="121">
        <f t="shared" si="9"/>
        <v>155.29728678094375</v>
      </c>
      <c r="AO28" s="121">
        <f t="shared" si="9"/>
        <v>0</v>
      </c>
      <c r="AP28" s="121">
        <f t="shared" si="9"/>
        <v>1.5529728678094374</v>
      </c>
      <c r="AQ28" s="121">
        <f t="shared" si="9"/>
        <v>0</v>
      </c>
      <c r="AR28" s="121">
        <f t="shared" si="9"/>
        <v>0</v>
      </c>
      <c r="AS28" s="121">
        <f t="shared" si="9"/>
        <v>0</v>
      </c>
      <c r="AT28" s="121">
        <f t="shared" si="9"/>
        <v>0</v>
      </c>
      <c r="AU28" s="121">
        <f t="shared" si="9"/>
        <v>1.5529728678094374</v>
      </c>
      <c r="AV28" s="121">
        <f t="shared" si="9"/>
        <v>3.1059457356188749</v>
      </c>
      <c r="AW28" s="121">
        <f t="shared" si="9"/>
        <v>0</v>
      </c>
      <c r="AX28" s="121">
        <f t="shared" si="9"/>
        <v>155.29728678094375</v>
      </c>
      <c r="AY28" s="121">
        <f t="shared" si="9"/>
        <v>0</v>
      </c>
      <c r="AZ28" s="121">
        <f t="shared" si="9"/>
        <v>1.5529728678094374</v>
      </c>
      <c r="BA28" s="51">
        <f>SUMPRODUCT(F28:AZ28,'Ocenění položek'!$C$54:$AW$54)</f>
        <v>0</v>
      </c>
      <c r="BB28" s="51">
        <f>SUMPRODUCT(F28:AZ28,'Ocenění položek'!$C$55:$AW$55)</f>
        <v>114.20562469870603</v>
      </c>
      <c r="CA28" s="123"/>
    </row>
    <row r="29" spans="1:79" x14ac:dyDescent="0.25">
      <c r="A29" s="6" t="s">
        <v>371</v>
      </c>
      <c r="B29" s="3">
        <v>3</v>
      </c>
      <c r="C29" s="2">
        <v>10</v>
      </c>
      <c r="D29" s="2">
        <v>0</v>
      </c>
      <c r="E29" s="3">
        <f>(B29+(3*B29^0.5*2.8))*D29</f>
        <v>0</v>
      </c>
      <c r="F29" s="126">
        <f t="shared" si="8"/>
        <v>0</v>
      </c>
      <c r="G29" s="126">
        <f t="shared" si="9"/>
        <v>0</v>
      </c>
      <c r="H29" s="126">
        <f t="shared" si="9"/>
        <v>0</v>
      </c>
      <c r="I29" s="126">
        <f t="shared" si="9"/>
        <v>0</v>
      </c>
      <c r="J29" s="126">
        <f t="shared" si="9"/>
        <v>0</v>
      </c>
      <c r="K29" s="126">
        <f t="shared" si="9"/>
        <v>0</v>
      </c>
      <c r="L29" s="126">
        <f t="shared" si="9"/>
        <v>0</v>
      </c>
      <c r="M29" s="126">
        <f t="shared" si="9"/>
        <v>0</v>
      </c>
      <c r="N29" s="126">
        <f t="shared" si="9"/>
        <v>0</v>
      </c>
      <c r="O29" s="126">
        <f t="shared" si="9"/>
        <v>0</v>
      </c>
      <c r="P29" s="126">
        <f t="shared" si="9"/>
        <v>0</v>
      </c>
      <c r="Q29" s="126">
        <f t="shared" si="9"/>
        <v>0</v>
      </c>
      <c r="R29" s="126">
        <f t="shared" si="9"/>
        <v>0</v>
      </c>
      <c r="S29" s="126">
        <f t="shared" si="9"/>
        <v>0</v>
      </c>
      <c r="T29" s="126">
        <f t="shared" si="9"/>
        <v>0</v>
      </c>
      <c r="U29" s="126">
        <f t="shared" si="9"/>
        <v>0</v>
      </c>
      <c r="V29" s="126">
        <f t="shared" si="9"/>
        <v>0</v>
      </c>
      <c r="W29" s="126">
        <f t="shared" si="9"/>
        <v>0</v>
      </c>
      <c r="X29" s="126">
        <f t="shared" si="9"/>
        <v>0</v>
      </c>
      <c r="Y29" s="126">
        <f t="shared" si="9"/>
        <v>0</v>
      </c>
      <c r="Z29" s="126">
        <f t="shared" si="9"/>
        <v>0</v>
      </c>
      <c r="AA29" s="126">
        <f t="shared" si="9"/>
        <v>0</v>
      </c>
      <c r="AB29" s="126">
        <f t="shared" si="9"/>
        <v>0</v>
      </c>
      <c r="AC29" s="126">
        <f t="shared" si="9"/>
        <v>0</v>
      </c>
      <c r="AD29" s="126">
        <f t="shared" si="9"/>
        <v>0</v>
      </c>
      <c r="AE29" s="126">
        <f t="shared" si="9"/>
        <v>0</v>
      </c>
      <c r="AF29" s="126">
        <f t="shared" si="9"/>
        <v>0</v>
      </c>
      <c r="AG29" s="126">
        <f t="shared" si="9"/>
        <v>0</v>
      </c>
      <c r="AH29" s="126">
        <f t="shared" si="9"/>
        <v>0</v>
      </c>
      <c r="AI29" s="126">
        <f t="shared" si="9"/>
        <v>0</v>
      </c>
      <c r="AJ29" s="126">
        <f t="shared" si="9"/>
        <v>0</v>
      </c>
      <c r="AK29" s="126">
        <f t="shared" si="9"/>
        <v>0</v>
      </c>
      <c r="AL29" s="126">
        <f t="shared" si="9"/>
        <v>0</v>
      </c>
      <c r="AM29" s="126">
        <f t="shared" si="9"/>
        <v>0</v>
      </c>
      <c r="AN29" s="126">
        <f t="shared" si="9"/>
        <v>0</v>
      </c>
      <c r="AO29" s="126">
        <f t="shared" si="9"/>
        <v>0</v>
      </c>
      <c r="AP29" s="126">
        <f t="shared" si="9"/>
        <v>0</v>
      </c>
      <c r="AQ29" s="126">
        <f t="shared" si="9"/>
        <v>0</v>
      </c>
      <c r="AR29" s="126">
        <f t="shared" si="9"/>
        <v>0</v>
      </c>
      <c r="AS29" s="126">
        <f t="shared" si="9"/>
        <v>0</v>
      </c>
      <c r="AT29" s="126">
        <f t="shared" si="9"/>
        <v>0</v>
      </c>
      <c r="AU29" s="126">
        <f t="shared" si="9"/>
        <v>0</v>
      </c>
      <c r="AV29" s="126">
        <f t="shared" si="9"/>
        <v>0</v>
      </c>
      <c r="AW29" s="126">
        <f t="shared" si="9"/>
        <v>0</v>
      </c>
      <c r="AX29" s="126">
        <f t="shared" si="9"/>
        <v>0</v>
      </c>
      <c r="AY29" s="126">
        <f t="shared" si="9"/>
        <v>0</v>
      </c>
      <c r="AZ29" s="126">
        <f t="shared" si="9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x14ac:dyDescent="0.25">
      <c r="A30" s="6" t="s">
        <v>372</v>
      </c>
      <c r="B30" s="3">
        <v>35</v>
      </c>
      <c r="C30" s="2">
        <v>1</v>
      </c>
      <c r="D30" s="2">
        <v>0</v>
      </c>
      <c r="E30" s="3">
        <f t="shared" si="2"/>
        <v>0</v>
      </c>
      <c r="F30" s="121">
        <f t="shared" si="8"/>
        <v>0</v>
      </c>
      <c r="G30" s="121">
        <f t="shared" si="9"/>
        <v>0</v>
      </c>
      <c r="H30" s="121">
        <f t="shared" si="9"/>
        <v>0</v>
      </c>
      <c r="I30" s="121">
        <f t="shared" si="9"/>
        <v>0</v>
      </c>
      <c r="J30" s="121">
        <f t="shared" si="9"/>
        <v>0</v>
      </c>
      <c r="K30" s="121">
        <f t="shared" si="9"/>
        <v>0</v>
      </c>
      <c r="L30" s="121">
        <f t="shared" si="9"/>
        <v>0</v>
      </c>
      <c r="M30" s="121">
        <f t="shared" si="9"/>
        <v>0</v>
      </c>
      <c r="N30" s="121">
        <f t="shared" si="9"/>
        <v>0</v>
      </c>
      <c r="O30" s="121">
        <f t="shared" si="9"/>
        <v>0</v>
      </c>
      <c r="P30" s="121">
        <f t="shared" si="9"/>
        <v>0</v>
      </c>
      <c r="Q30" s="121">
        <f t="shared" si="9"/>
        <v>0</v>
      </c>
      <c r="R30" s="121">
        <f t="shared" si="9"/>
        <v>0</v>
      </c>
      <c r="S30" s="121">
        <f t="shared" si="9"/>
        <v>0</v>
      </c>
      <c r="T30" s="121">
        <f t="shared" si="9"/>
        <v>0</v>
      </c>
      <c r="U30" s="121">
        <f t="shared" si="9"/>
        <v>0</v>
      </c>
      <c r="V30" s="121">
        <f t="shared" si="9"/>
        <v>0</v>
      </c>
      <c r="W30" s="121">
        <f t="shared" si="9"/>
        <v>0</v>
      </c>
      <c r="X30" s="121">
        <f t="shared" si="9"/>
        <v>0</v>
      </c>
      <c r="Y30" s="121">
        <f t="shared" si="9"/>
        <v>0</v>
      </c>
      <c r="Z30" s="121">
        <f t="shared" si="9"/>
        <v>0</v>
      </c>
      <c r="AA30" s="121">
        <f t="shared" si="9"/>
        <v>0</v>
      </c>
      <c r="AB30" s="121">
        <f t="shared" si="9"/>
        <v>0</v>
      </c>
      <c r="AC30" s="121">
        <f t="shared" si="9"/>
        <v>0</v>
      </c>
      <c r="AD30" s="121">
        <f t="shared" si="9"/>
        <v>0</v>
      </c>
      <c r="AE30" s="121">
        <f t="shared" si="9"/>
        <v>0</v>
      </c>
      <c r="AF30" s="121">
        <f t="shared" si="9"/>
        <v>0</v>
      </c>
      <c r="AG30" s="121">
        <f t="shared" si="9"/>
        <v>0</v>
      </c>
      <c r="AH30" s="121">
        <f t="shared" si="9"/>
        <v>0</v>
      </c>
      <c r="AI30" s="121">
        <f t="shared" si="9"/>
        <v>0</v>
      </c>
      <c r="AJ30" s="121">
        <f t="shared" si="9"/>
        <v>0</v>
      </c>
      <c r="AK30" s="121">
        <f t="shared" si="9"/>
        <v>0</v>
      </c>
      <c r="AL30" s="121">
        <f t="shared" si="9"/>
        <v>0</v>
      </c>
      <c r="AM30" s="121">
        <f t="shared" si="9"/>
        <v>0</v>
      </c>
      <c r="AN30" s="121">
        <f t="shared" si="9"/>
        <v>0</v>
      </c>
      <c r="AO30" s="121">
        <f t="shared" si="9"/>
        <v>0</v>
      </c>
      <c r="AP30" s="121">
        <f t="shared" si="9"/>
        <v>0</v>
      </c>
      <c r="AQ30" s="121">
        <f t="shared" si="9"/>
        <v>0</v>
      </c>
      <c r="AR30" s="121">
        <f t="shared" si="9"/>
        <v>0</v>
      </c>
      <c r="AS30" s="121">
        <f t="shared" si="9"/>
        <v>0</v>
      </c>
      <c r="AT30" s="121">
        <f t="shared" si="9"/>
        <v>0</v>
      </c>
      <c r="AU30" s="121">
        <f t="shared" ref="G30:AZ36" si="11">$E30*AU$3</f>
        <v>0</v>
      </c>
      <c r="AV30" s="121">
        <f t="shared" si="11"/>
        <v>0</v>
      </c>
      <c r="AW30" s="121">
        <f t="shared" si="11"/>
        <v>0</v>
      </c>
      <c r="AX30" s="121">
        <f t="shared" si="11"/>
        <v>0</v>
      </c>
      <c r="AY30" s="121">
        <f t="shared" si="11"/>
        <v>0</v>
      </c>
      <c r="AZ30" s="121">
        <f t="shared" si="11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x14ac:dyDescent="0.25">
      <c r="A31" s="6" t="s">
        <v>373</v>
      </c>
      <c r="B31" s="3">
        <v>73</v>
      </c>
      <c r="C31" s="2">
        <v>8</v>
      </c>
      <c r="D31" s="2">
        <v>1</v>
      </c>
      <c r="E31" s="3">
        <f t="shared" si="2"/>
        <v>168.69284194755633</v>
      </c>
      <c r="F31" s="121">
        <f t="shared" si="8"/>
        <v>42.173210486889083</v>
      </c>
      <c r="G31" s="121">
        <f t="shared" si="11"/>
        <v>0</v>
      </c>
      <c r="H31" s="121">
        <f t="shared" si="11"/>
        <v>16.869284194755632</v>
      </c>
      <c r="I31" s="121">
        <f t="shared" si="11"/>
        <v>0</v>
      </c>
      <c r="J31" s="121">
        <f t="shared" si="11"/>
        <v>16.869284194755632</v>
      </c>
      <c r="K31" s="121">
        <f t="shared" si="11"/>
        <v>0</v>
      </c>
      <c r="L31" s="121">
        <f t="shared" si="11"/>
        <v>33.738568389511265</v>
      </c>
      <c r="M31" s="121">
        <f t="shared" si="11"/>
        <v>0</v>
      </c>
      <c r="N31" s="121">
        <f t="shared" si="11"/>
        <v>0</v>
      </c>
      <c r="O31" s="121">
        <f t="shared" si="11"/>
        <v>42.173210486889083</v>
      </c>
      <c r="P31" s="121">
        <f t="shared" si="11"/>
        <v>0</v>
      </c>
      <c r="Q31" s="121">
        <f t="shared" si="11"/>
        <v>0</v>
      </c>
      <c r="R31" s="121">
        <f t="shared" si="11"/>
        <v>0</v>
      </c>
      <c r="S31" s="121">
        <f t="shared" si="11"/>
        <v>0</v>
      </c>
      <c r="T31" s="121">
        <f t="shared" si="11"/>
        <v>16.869284194755632</v>
      </c>
      <c r="U31" s="121">
        <f t="shared" si="11"/>
        <v>0</v>
      </c>
      <c r="V31" s="121">
        <f t="shared" si="11"/>
        <v>16.869284194755632</v>
      </c>
      <c r="W31" s="121">
        <f t="shared" si="11"/>
        <v>0</v>
      </c>
      <c r="X31" s="121">
        <f t="shared" si="11"/>
        <v>8.4346420973778162</v>
      </c>
      <c r="Y31" s="121">
        <f t="shared" si="11"/>
        <v>0</v>
      </c>
      <c r="Z31" s="121">
        <f t="shared" si="11"/>
        <v>1.6869284194755634</v>
      </c>
      <c r="AA31" s="121">
        <f t="shared" si="11"/>
        <v>0</v>
      </c>
      <c r="AB31" s="121">
        <f t="shared" si="11"/>
        <v>0</v>
      </c>
      <c r="AC31" s="121">
        <f t="shared" si="11"/>
        <v>0</v>
      </c>
      <c r="AD31" s="121">
        <f t="shared" si="11"/>
        <v>0</v>
      </c>
      <c r="AE31" s="121">
        <f t="shared" si="11"/>
        <v>168.69284194755633</v>
      </c>
      <c r="AF31" s="121">
        <f t="shared" si="11"/>
        <v>16.869284194755632</v>
      </c>
      <c r="AG31" s="121">
        <f t="shared" si="11"/>
        <v>0</v>
      </c>
      <c r="AH31" s="121">
        <f t="shared" si="11"/>
        <v>16.869284194755632</v>
      </c>
      <c r="AI31" s="121">
        <f t="shared" si="11"/>
        <v>0</v>
      </c>
      <c r="AJ31" s="121">
        <f t="shared" si="11"/>
        <v>0</v>
      </c>
      <c r="AK31" s="121">
        <f t="shared" si="11"/>
        <v>0</v>
      </c>
      <c r="AL31" s="121">
        <f t="shared" si="11"/>
        <v>0</v>
      </c>
      <c r="AM31" s="121">
        <f t="shared" si="11"/>
        <v>0</v>
      </c>
      <c r="AN31" s="121">
        <f t="shared" si="11"/>
        <v>168.69284194755633</v>
      </c>
      <c r="AO31" s="121">
        <f t="shared" si="11"/>
        <v>0</v>
      </c>
      <c r="AP31" s="121">
        <f t="shared" si="11"/>
        <v>1.6869284194755634</v>
      </c>
      <c r="AQ31" s="121">
        <f t="shared" si="11"/>
        <v>0</v>
      </c>
      <c r="AR31" s="121">
        <f t="shared" si="11"/>
        <v>0</v>
      </c>
      <c r="AS31" s="121">
        <f t="shared" si="11"/>
        <v>0</v>
      </c>
      <c r="AT31" s="121">
        <f t="shared" si="11"/>
        <v>0</v>
      </c>
      <c r="AU31" s="121">
        <f t="shared" si="11"/>
        <v>1.6869284194755634</v>
      </c>
      <c r="AV31" s="121">
        <f t="shared" si="11"/>
        <v>3.3738568389511268</v>
      </c>
      <c r="AW31" s="121">
        <f t="shared" si="11"/>
        <v>0</v>
      </c>
      <c r="AX31" s="121">
        <f t="shared" si="11"/>
        <v>168.69284194755633</v>
      </c>
      <c r="AY31" s="121">
        <f t="shared" si="11"/>
        <v>0</v>
      </c>
      <c r="AZ31" s="121">
        <f t="shared" si="11"/>
        <v>1.6869284194755634</v>
      </c>
      <c r="BA31" s="51">
        <f>SUMPRODUCT(F31:AZ31,'Ocenění položek'!$C$54:$AW$54)</f>
        <v>0</v>
      </c>
      <c r="BB31" s="51">
        <f>SUMPRODUCT(F31:AZ31,'Ocenění položek'!$C$55:$AW$55)</f>
        <v>124.05671596823292</v>
      </c>
      <c r="CA31" s="123"/>
    </row>
    <row r="32" spans="1:79" x14ac:dyDescent="0.25">
      <c r="A32" s="7" t="s">
        <v>374</v>
      </c>
      <c r="B32" s="3">
        <v>21</v>
      </c>
      <c r="C32" s="2">
        <v>8</v>
      </c>
      <c r="D32" s="2">
        <v>1</v>
      </c>
      <c r="E32" s="3">
        <f>(B32+(3.5*B32^0.5*2.8))*D32</f>
        <v>65.909241810567224</v>
      </c>
      <c r="F32" s="121">
        <f t="shared" si="8"/>
        <v>16.477310452641806</v>
      </c>
      <c r="G32" s="121">
        <f t="shared" si="11"/>
        <v>0</v>
      </c>
      <c r="H32" s="121">
        <f t="shared" si="11"/>
        <v>6.5909241810567227</v>
      </c>
      <c r="I32" s="121">
        <f t="shared" si="11"/>
        <v>0</v>
      </c>
      <c r="J32" s="121">
        <f t="shared" si="11"/>
        <v>6.5909241810567227</v>
      </c>
      <c r="K32" s="121">
        <f t="shared" si="11"/>
        <v>0</v>
      </c>
      <c r="L32" s="121">
        <f t="shared" si="11"/>
        <v>13.181848362113445</v>
      </c>
      <c r="M32" s="121">
        <f t="shared" si="11"/>
        <v>0</v>
      </c>
      <c r="N32" s="121">
        <f t="shared" si="11"/>
        <v>0</v>
      </c>
      <c r="O32" s="121">
        <f t="shared" si="11"/>
        <v>16.477310452641806</v>
      </c>
      <c r="P32" s="121">
        <f t="shared" si="11"/>
        <v>0</v>
      </c>
      <c r="Q32" s="121">
        <f t="shared" si="11"/>
        <v>0</v>
      </c>
      <c r="R32" s="121">
        <f t="shared" si="11"/>
        <v>0</v>
      </c>
      <c r="S32" s="121">
        <f t="shared" si="11"/>
        <v>0</v>
      </c>
      <c r="T32" s="121">
        <f t="shared" si="11"/>
        <v>6.5909241810567227</v>
      </c>
      <c r="U32" s="121">
        <f t="shared" si="11"/>
        <v>0</v>
      </c>
      <c r="V32" s="121">
        <f t="shared" si="11"/>
        <v>6.5909241810567227</v>
      </c>
      <c r="W32" s="121">
        <f t="shared" si="11"/>
        <v>0</v>
      </c>
      <c r="X32" s="121">
        <f t="shared" si="11"/>
        <v>3.2954620905283614</v>
      </c>
      <c r="Y32" s="121">
        <f t="shared" si="11"/>
        <v>0</v>
      </c>
      <c r="Z32" s="121">
        <f t="shared" si="11"/>
        <v>0.65909241810567221</v>
      </c>
      <c r="AA32" s="121">
        <f t="shared" si="11"/>
        <v>0</v>
      </c>
      <c r="AB32" s="121">
        <f t="shared" si="11"/>
        <v>0</v>
      </c>
      <c r="AC32" s="121">
        <f t="shared" si="11"/>
        <v>0</v>
      </c>
      <c r="AD32" s="121">
        <f t="shared" si="11"/>
        <v>0</v>
      </c>
      <c r="AE32" s="121">
        <f t="shared" si="11"/>
        <v>65.909241810567224</v>
      </c>
      <c r="AF32" s="121">
        <f t="shared" si="11"/>
        <v>6.5909241810567227</v>
      </c>
      <c r="AG32" s="121">
        <f t="shared" si="11"/>
        <v>0</v>
      </c>
      <c r="AH32" s="121">
        <f t="shared" si="11"/>
        <v>6.5909241810567227</v>
      </c>
      <c r="AI32" s="121">
        <f t="shared" si="11"/>
        <v>0</v>
      </c>
      <c r="AJ32" s="121">
        <f t="shared" si="11"/>
        <v>0</v>
      </c>
      <c r="AK32" s="121">
        <f t="shared" si="11"/>
        <v>0</v>
      </c>
      <c r="AL32" s="121">
        <f t="shared" si="11"/>
        <v>0</v>
      </c>
      <c r="AM32" s="121">
        <f t="shared" si="11"/>
        <v>0</v>
      </c>
      <c r="AN32" s="121">
        <f t="shared" si="11"/>
        <v>65.909241810567224</v>
      </c>
      <c r="AO32" s="121">
        <f t="shared" si="11"/>
        <v>0</v>
      </c>
      <c r="AP32" s="121">
        <f t="shared" si="11"/>
        <v>0.65909241810567221</v>
      </c>
      <c r="AQ32" s="121">
        <f t="shared" si="11"/>
        <v>0</v>
      </c>
      <c r="AR32" s="121">
        <f t="shared" si="11"/>
        <v>0</v>
      </c>
      <c r="AS32" s="121">
        <f t="shared" si="11"/>
        <v>0</v>
      </c>
      <c r="AT32" s="121">
        <f t="shared" si="11"/>
        <v>0</v>
      </c>
      <c r="AU32" s="121">
        <f t="shared" si="11"/>
        <v>0.65909241810567221</v>
      </c>
      <c r="AV32" s="121">
        <f t="shared" si="11"/>
        <v>1.3181848362113444</v>
      </c>
      <c r="AW32" s="121">
        <f t="shared" si="11"/>
        <v>0</v>
      </c>
      <c r="AX32" s="121">
        <f t="shared" si="11"/>
        <v>65.909241810567224</v>
      </c>
      <c r="AY32" s="121">
        <f t="shared" si="11"/>
        <v>0</v>
      </c>
      <c r="AZ32" s="121">
        <f t="shared" si="11"/>
        <v>0.65909241810567221</v>
      </c>
      <c r="BA32" s="51">
        <f>SUMPRODUCT(F32:AZ32,'Ocenění položek'!$C$54:$AW$54)</f>
        <v>0</v>
      </c>
      <c r="BB32" s="51">
        <f>SUMPRODUCT(F32:AZ32,'Ocenění položek'!$C$55:$AW$55)</f>
        <v>48.469656427491138</v>
      </c>
      <c r="CA32" s="123"/>
    </row>
    <row r="33" spans="1:79" x14ac:dyDescent="0.25">
      <c r="A33" s="7" t="s">
        <v>375</v>
      </c>
      <c r="B33" s="3">
        <v>16</v>
      </c>
      <c r="C33" s="2">
        <v>28</v>
      </c>
      <c r="D33" s="2">
        <v>3</v>
      </c>
      <c r="E33" s="3">
        <f>(B33+(3.5*B33^0.5*2.8))*D33</f>
        <v>165.6</v>
      </c>
      <c r="F33" s="121">
        <f t="shared" si="8"/>
        <v>41.4</v>
      </c>
      <c r="G33" s="121">
        <f t="shared" si="11"/>
        <v>0</v>
      </c>
      <c r="H33" s="121">
        <f t="shared" si="11"/>
        <v>16.559999999999999</v>
      </c>
      <c r="I33" s="121">
        <f t="shared" si="11"/>
        <v>0</v>
      </c>
      <c r="J33" s="121">
        <f t="shared" si="11"/>
        <v>16.559999999999999</v>
      </c>
      <c r="K33" s="121">
        <f t="shared" si="11"/>
        <v>0</v>
      </c>
      <c r="L33" s="121">
        <f t="shared" si="11"/>
        <v>33.119999999999997</v>
      </c>
      <c r="M33" s="121">
        <f t="shared" si="11"/>
        <v>0</v>
      </c>
      <c r="N33" s="121">
        <f t="shared" si="11"/>
        <v>0</v>
      </c>
      <c r="O33" s="121">
        <f t="shared" si="11"/>
        <v>41.4</v>
      </c>
      <c r="P33" s="121">
        <f t="shared" si="11"/>
        <v>0</v>
      </c>
      <c r="Q33" s="121">
        <f t="shared" si="11"/>
        <v>0</v>
      </c>
      <c r="R33" s="121">
        <f t="shared" si="11"/>
        <v>0</v>
      </c>
      <c r="S33" s="121">
        <f t="shared" si="11"/>
        <v>0</v>
      </c>
      <c r="T33" s="121">
        <f t="shared" si="11"/>
        <v>16.559999999999999</v>
      </c>
      <c r="U33" s="121">
        <f t="shared" si="11"/>
        <v>0</v>
      </c>
      <c r="V33" s="121">
        <f t="shared" si="11"/>
        <v>16.559999999999999</v>
      </c>
      <c r="W33" s="121">
        <f t="shared" si="11"/>
        <v>0</v>
      </c>
      <c r="X33" s="121">
        <f t="shared" si="11"/>
        <v>8.2799999999999994</v>
      </c>
      <c r="Y33" s="121">
        <f t="shared" si="11"/>
        <v>0</v>
      </c>
      <c r="Z33" s="121">
        <f t="shared" si="11"/>
        <v>1.6559999999999999</v>
      </c>
      <c r="AA33" s="121">
        <f t="shared" si="11"/>
        <v>0</v>
      </c>
      <c r="AB33" s="121">
        <f t="shared" si="11"/>
        <v>0</v>
      </c>
      <c r="AC33" s="121">
        <f t="shared" si="11"/>
        <v>0</v>
      </c>
      <c r="AD33" s="121">
        <f t="shared" si="11"/>
        <v>0</v>
      </c>
      <c r="AE33" s="121">
        <f t="shared" si="11"/>
        <v>165.6</v>
      </c>
      <c r="AF33" s="121">
        <f t="shared" si="11"/>
        <v>16.559999999999999</v>
      </c>
      <c r="AG33" s="121">
        <f t="shared" si="11"/>
        <v>0</v>
      </c>
      <c r="AH33" s="121">
        <f t="shared" si="11"/>
        <v>16.559999999999999</v>
      </c>
      <c r="AI33" s="121">
        <f t="shared" si="11"/>
        <v>0</v>
      </c>
      <c r="AJ33" s="121">
        <f t="shared" si="11"/>
        <v>0</v>
      </c>
      <c r="AK33" s="121">
        <f t="shared" si="11"/>
        <v>0</v>
      </c>
      <c r="AL33" s="121">
        <f t="shared" si="11"/>
        <v>0</v>
      </c>
      <c r="AM33" s="121">
        <f t="shared" si="11"/>
        <v>0</v>
      </c>
      <c r="AN33" s="121">
        <f t="shared" si="11"/>
        <v>165.6</v>
      </c>
      <c r="AO33" s="121">
        <f t="shared" si="11"/>
        <v>0</v>
      </c>
      <c r="AP33" s="121">
        <f t="shared" si="11"/>
        <v>1.6559999999999999</v>
      </c>
      <c r="AQ33" s="121">
        <f t="shared" si="11"/>
        <v>0</v>
      </c>
      <c r="AR33" s="121">
        <f t="shared" si="11"/>
        <v>0</v>
      </c>
      <c r="AS33" s="121">
        <f t="shared" si="11"/>
        <v>0</v>
      </c>
      <c r="AT33" s="121">
        <f t="shared" si="11"/>
        <v>0</v>
      </c>
      <c r="AU33" s="121">
        <f t="shared" si="11"/>
        <v>1.6559999999999999</v>
      </c>
      <c r="AV33" s="121">
        <f t="shared" si="11"/>
        <v>3.3119999999999998</v>
      </c>
      <c r="AW33" s="121">
        <f t="shared" si="11"/>
        <v>0</v>
      </c>
      <c r="AX33" s="121">
        <f t="shared" si="11"/>
        <v>165.6</v>
      </c>
      <c r="AY33" s="121">
        <f t="shared" si="11"/>
        <v>0</v>
      </c>
      <c r="AZ33" s="121">
        <f t="shared" si="11"/>
        <v>1.6559999999999999</v>
      </c>
      <c r="BA33" s="51">
        <f>SUMPRODUCT(F33:AZ33,'Ocenění položek'!$C$54:$AW$54)</f>
        <v>0</v>
      </c>
      <c r="BB33" s="51">
        <f>SUMPRODUCT(F33:AZ33,'Ocenění položek'!$C$55:$AW$55)</f>
        <v>121.78224</v>
      </c>
      <c r="CA33" s="123"/>
    </row>
    <row r="34" spans="1:79" x14ac:dyDescent="0.25">
      <c r="A34" s="7"/>
      <c r="B34" s="3"/>
      <c r="C34" s="2"/>
      <c r="D34" s="2"/>
      <c r="E34" s="3">
        <f t="shared" si="2"/>
        <v>0</v>
      </c>
      <c r="F34" s="121">
        <f t="shared" si="8"/>
        <v>0</v>
      </c>
      <c r="G34" s="121">
        <f t="shared" si="11"/>
        <v>0</v>
      </c>
      <c r="H34" s="121">
        <f t="shared" si="11"/>
        <v>0</v>
      </c>
      <c r="I34" s="121">
        <f t="shared" si="11"/>
        <v>0</v>
      </c>
      <c r="J34" s="121">
        <f t="shared" si="11"/>
        <v>0</v>
      </c>
      <c r="K34" s="121">
        <f t="shared" si="11"/>
        <v>0</v>
      </c>
      <c r="L34" s="121">
        <f t="shared" si="11"/>
        <v>0</v>
      </c>
      <c r="M34" s="121">
        <f t="shared" si="11"/>
        <v>0</v>
      </c>
      <c r="N34" s="121">
        <f t="shared" si="11"/>
        <v>0</v>
      </c>
      <c r="O34" s="121">
        <f t="shared" si="11"/>
        <v>0</v>
      </c>
      <c r="P34" s="121">
        <f t="shared" si="11"/>
        <v>0</v>
      </c>
      <c r="Q34" s="121">
        <f t="shared" si="11"/>
        <v>0</v>
      </c>
      <c r="R34" s="121">
        <f t="shared" si="11"/>
        <v>0</v>
      </c>
      <c r="S34" s="121">
        <f t="shared" si="11"/>
        <v>0</v>
      </c>
      <c r="T34" s="121">
        <f t="shared" si="11"/>
        <v>0</v>
      </c>
      <c r="U34" s="121">
        <f t="shared" si="11"/>
        <v>0</v>
      </c>
      <c r="V34" s="121">
        <f t="shared" si="11"/>
        <v>0</v>
      </c>
      <c r="W34" s="121">
        <f t="shared" si="11"/>
        <v>0</v>
      </c>
      <c r="X34" s="121">
        <f t="shared" si="11"/>
        <v>0</v>
      </c>
      <c r="Y34" s="121">
        <f t="shared" si="11"/>
        <v>0</v>
      </c>
      <c r="Z34" s="121">
        <f t="shared" si="11"/>
        <v>0</v>
      </c>
      <c r="AA34" s="121">
        <f t="shared" si="11"/>
        <v>0</v>
      </c>
      <c r="AB34" s="121">
        <f t="shared" si="11"/>
        <v>0</v>
      </c>
      <c r="AC34" s="121">
        <f t="shared" si="11"/>
        <v>0</v>
      </c>
      <c r="AD34" s="121">
        <f t="shared" si="11"/>
        <v>0</v>
      </c>
      <c r="AE34" s="121">
        <f t="shared" si="11"/>
        <v>0</v>
      </c>
      <c r="AF34" s="121">
        <f t="shared" si="11"/>
        <v>0</v>
      </c>
      <c r="AG34" s="121">
        <f t="shared" si="11"/>
        <v>0</v>
      </c>
      <c r="AH34" s="121">
        <f t="shared" si="11"/>
        <v>0</v>
      </c>
      <c r="AI34" s="121">
        <f t="shared" si="11"/>
        <v>0</v>
      </c>
      <c r="AJ34" s="121">
        <f t="shared" si="11"/>
        <v>0</v>
      </c>
      <c r="AK34" s="121">
        <f t="shared" si="11"/>
        <v>0</v>
      </c>
      <c r="AL34" s="121">
        <f t="shared" si="11"/>
        <v>0</v>
      </c>
      <c r="AM34" s="121">
        <f t="shared" si="11"/>
        <v>0</v>
      </c>
      <c r="AN34" s="121">
        <f t="shared" si="11"/>
        <v>0</v>
      </c>
      <c r="AO34" s="121">
        <f t="shared" si="11"/>
        <v>0</v>
      </c>
      <c r="AP34" s="121">
        <f t="shared" si="11"/>
        <v>0</v>
      </c>
      <c r="AQ34" s="121">
        <f t="shared" si="11"/>
        <v>0</v>
      </c>
      <c r="AR34" s="121">
        <f t="shared" si="11"/>
        <v>0</v>
      </c>
      <c r="AS34" s="121">
        <f t="shared" si="11"/>
        <v>0</v>
      </c>
      <c r="AT34" s="121">
        <f t="shared" si="11"/>
        <v>0</v>
      </c>
      <c r="AU34" s="121">
        <f t="shared" si="11"/>
        <v>0</v>
      </c>
      <c r="AV34" s="121">
        <f t="shared" si="11"/>
        <v>0</v>
      </c>
      <c r="AW34" s="121">
        <f t="shared" si="11"/>
        <v>0</v>
      </c>
      <c r="AX34" s="121">
        <f t="shared" si="11"/>
        <v>0</v>
      </c>
      <c r="AY34" s="121">
        <f t="shared" si="11"/>
        <v>0</v>
      </c>
      <c r="AZ34" s="121">
        <f t="shared" si="11"/>
        <v>0</v>
      </c>
      <c r="BA34" s="51">
        <f>SUMPRODUCT(F34:AZ34,'Ocenění položek'!$C$54:$AW$54)</f>
        <v>0</v>
      </c>
      <c r="BB34" s="51">
        <f>SUMPRODUCT(F34:AZ34,'Ocenění položek'!$C$55:$AW$55)</f>
        <v>0</v>
      </c>
      <c r="CA34" s="123"/>
    </row>
    <row r="35" spans="1:79" x14ac:dyDescent="0.25">
      <c r="A35" s="7"/>
      <c r="B35" s="3"/>
      <c r="C35" s="2"/>
      <c r="D35" s="2"/>
      <c r="E35" s="3">
        <f t="shared" si="2"/>
        <v>0</v>
      </c>
      <c r="F35" s="124">
        <f t="shared" si="8"/>
        <v>0</v>
      </c>
      <c r="G35" s="124">
        <f t="shared" si="11"/>
        <v>0</v>
      </c>
      <c r="H35" s="124">
        <f t="shared" si="11"/>
        <v>0</v>
      </c>
      <c r="I35" s="124">
        <f t="shared" si="11"/>
        <v>0</v>
      </c>
      <c r="J35" s="124">
        <f t="shared" si="11"/>
        <v>0</v>
      </c>
      <c r="K35" s="124">
        <f t="shared" si="11"/>
        <v>0</v>
      </c>
      <c r="L35" s="124">
        <f t="shared" si="11"/>
        <v>0</v>
      </c>
      <c r="M35" s="124">
        <f t="shared" si="11"/>
        <v>0</v>
      </c>
      <c r="N35" s="124">
        <f t="shared" si="11"/>
        <v>0</v>
      </c>
      <c r="O35" s="124">
        <f t="shared" si="11"/>
        <v>0</v>
      </c>
      <c r="P35" s="124">
        <f t="shared" si="11"/>
        <v>0</v>
      </c>
      <c r="Q35" s="124">
        <f t="shared" si="11"/>
        <v>0</v>
      </c>
      <c r="R35" s="124">
        <f t="shared" si="11"/>
        <v>0</v>
      </c>
      <c r="S35" s="124">
        <f t="shared" si="11"/>
        <v>0</v>
      </c>
      <c r="T35" s="124">
        <f t="shared" si="11"/>
        <v>0</v>
      </c>
      <c r="U35" s="124">
        <f t="shared" si="11"/>
        <v>0</v>
      </c>
      <c r="V35" s="124">
        <f t="shared" si="11"/>
        <v>0</v>
      </c>
      <c r="W35" s="124">
        <f t="shared" si="11"/>
        <v>0</v>
      </c>
      <c r="X35" s="124">
        <f t="shared" si="11"/>
        <v>0</v>
      </c>
      <c r="Y35" s="124">
        <f t="shared" si="11"/>
        <v>0</v>
      </c>
      <c r="Z35" s="124">
        <f t="shared" si="11"/>
        <v>0</v>
      </c>
      <c r="AA35" s="124">
        <f t="shared" si="11"/>
        <v>0</v>
      </c>
      <c r="AB35" s="124">
        <f t="shared" si="11"/>
        <v>0</v>
      </c>
      <c r="AC35" s="124">
        <f t="shared" si="11"/>
        <v>0</v>
      </c>
      <c r="AD35" s="124">
        <f t="shared" si="11"/>
        <v>0</v>
      </c>
      <c r="AE35" s="124">
        <f t="shared" si="11"/>
        <v>0</v>
      </c>
      <c r="AF35" s="124">
        <f t="shared" si="11"/>
        <v>0</v>
      </c>
      <c r="AG35" s="124">
        <f t="shared" si="11"/>
        <v>0</v>
      </c>
      <c r="AH35" s="124">
        <f t="shared" si="11"/>
        <v>0</v>
      </c>
      <c r="AI35" s="124">
        <f t="shared" si="11"/>
        <v>0</v>
      </c>
      <c r="AJ35" s="124">
        <f t="shared" si="11"/>
        <v>0</v>
      </c>
      <c r="AK35" s="124">
        <f t="shared" si="11"/>
        <v>0</v>
      </c>
      <c r="AL35" s="124">
        <f t="shared" si="11"/>
        <v>0</v>
      </c>
      <c r="AM35" s="124">
        <f t="shared" si="11"/>
        <v>0</v>
      </c>
      <c r="AN35" s="124">
        <f t="shared" si="11"/>
        <v>0</v>
      </c>
      <c r="AO35" s="124">
        <f t="shared" si="11"/>
        <v>0</v>
      </c>
      <c r="AP35" s="124">
        <f t="shared" si="11"/>
        <v>0</v>
      </c>
      <c r="AQ35" s="124">
        <f t="shared" si="11"/>
        <v>0</v>
      </c>
      <c r="AR35" s="124">
        <f t="shared" si="11"/>
        <v>0</v>
      </c>
      <c r="AS35" s="124">
        <f t="shared" si="11"/>
        <v>0</v>
      </c>
      <c r="AT35" s="124">
        <f t="shared" si="11"/>
        <v>0</v>
      </c>
      <c r="AU35" s="124">
        <f t="shared" si="11"/>
        <v>0</v>
      </c>
      <c r="AV35" s="124">
        <f t="shared" si="11"/>
        <v>0</v>
      </c>
      <c r="AW35" s="124">
        <f t="shared" si="11"/>
        <v>0</v>
      </c>
      <c r="AX35" s="124">
        <f t="shared" si="11"/>
        <v>0</v>
      </c>
      <c r="AY35" s="124">
        <f t="shared" si="11"/>
        <v>0</v>
      </c>
      <c r="AZ35" s="124">
        <f t="shared" si="11"/>
        <v>0</v>
      </c>
      <c r="BA35" s="51">
        <f>SUMPRODUCT(F35:AZ35,'Ocenění položek'!$C$54:$AW$54)</f>
        <v>0</v>
      </c>
      <c r="BB35" s="51">
        <f>SUMPRODUCT(F35:AZ35,'Ocenění položek'!$C$55:$AW$55)</f>
        <v>0</v>
      </c>
      <c r="CA35" s="123"/>
    </row>
    <row r="36" spans="1:79" x14ac:dyDescent="0.25">
      <c r="A36" s="7"/>
      <c r="B36" s="3"/>
      <c r="C36" s="2"/>
      <c r="D36" s="2"/>
      <c r="E36" s="3">
        <f t="shared" si="2"/>
        <v>0</v>
      </c>
      <c r="F36" s="126">
        <f t="shared" si="8"/>
        <v>0</v>
      </c>
      <c r="G36" s="126">
        <f t="shared" si="11"/>
        <v>0</v>
      </c>
      <c r="H36" s="126">
        <f t="shared" si="11"/>
        <v>0</v>
      </c>
      <c r="I36" s="126">
        <f t="shared" si="11"/>
        <v>0</v>
      </c>
      <c r="J36" s="126">
        <f t="shared" si="11"/>
        <v>0</v>
      </c>
      <c r="K36" s="126">
        <f t="shared" si="11"/>
        <v>0</v>
      </c>
      <c r="L36" s="126">
        <f t="shared" si="11"/>
        <v>0</v>
      </c>
      <c r="M36" s="126">
        <f t="shared" si="11"/>
        <v>0</v>
      </c>
      <c r="N36" s="126">
        <f t="shared" si="11"/>
        <v>0</v>
      </c>
      <c r="O36" s="126">
        <f t="shared" si="11"/>
        <v>0</v>
      </c>
      <c r="P36" s="126">
        <f t="shared" si="11"/>
        <v>0</v>
      </c>
      <c r="Q36" s="126">
        <f t="shared" si="11"/>
        <v>0</v>
      </c>
      <c r="R36" s="126">
        <f t="shared" si="11"/>
        <v>0</v>
      </c>
      <c r="S36" s="126">
        <f t="shared" si="11"/>
        <v>0</v>
      </c>
      <c r="T36" s="126">
        <f t="shared" si="11"/>
        <v>0</v>
      </c>
      <c r="U36" s="126">
        <f t="shared" si="11"/>
        <v>0</v>
      </c>
      <c r="V36" s="126">
        <f t="shared" si="11"/>
        <v>0</v>
      </c>
      <c r="W36" s="126">
        <f t="shared" si="11"/>
        <v>0</v>
      </c>
      <c r="X36" s="126">
        <f t="shared" si="11"/>
        <v>0</v>
      </c>
      <c r="Y36" s="126">
        <f t="shared" si="11"/>
        <v>0</v>
      </c>
      <c r="Z36" s="126">
        <f t="shared" ref="G36:AZ40" si="12">$E36*Z$3</f>
        <v>0</v>
      </c>
      <c r="AA36" s="126">
        <f t="shared" si="12"/>
        <v>0</v>
      </c>
      <c r="AB36" s="126">
        <f t="shared" si="12"/>
        <v>0</v>
      </c>
      <c r="AC36" s="126">
        <f t="shared" si="12"/>
        <v>0</v>
      </c>
      <c r="AD36" s="126">
        <f t="shared" si="12"/>
        <v>0</v>
      </c>
      <c r="AE36" s="126">
        <f t="shared" si="12"/>
        <v>0</v>
      </c>
      <c r="AF36" s="126">
        <f t="shared" si="12"/>
        <v>0</v>
      </c>
      <c r="AG36" s="126">
        <f t="shared" si="12"/>
        <v>0</v>
      </c>
      <c r="AH36" s="126">
        <f t="shared" si="12"/>
        <v>0</v>
      </c>
      <c r="AI36" s="126">
        <f t="shared" si="12"/>
        <v>0</v>
      </c>
      <c r="AJ36" s="126">
        <f t="shared" si="12"/>
        <v>0</v>
      </c>
      <c r="AK36" s="126">
        <f t="shared" si="12"/>
        <v>0</v>
      </c>
      <c r="AL36" s="126">
        <f t="shared" si="12"/>
        <v>0</v>
      </c>
      <c r="AM36" s="126">
        <f t="shared" si="12"/>
        <v>0</v>
      </c>
      <c r="AN36" s="126">
        <f t="shared" si="12"/>
        <v>0</v>
      </c>
      <c r="AO36" s="126">
        <f t="shared" si="12"/>
        <v>0</v>
      </c>
      <c r="AP36" s="126">
        <f t="shared" si="12"/>
        <v>0</v>
      </c>
      <c r="AQ36" s="126">
        <f t="shared" si="12"/>
        <v>0</v>
      </c>
      <c r="AR36" s="126">
        <f t="shared" si="12"/>
        <v>0</v>
      </c>
      <c r="AS36" s="126">
        <f t="shared" si="12"/>
        <v>0</v>
      </c>
      <c r="AT36" s="126">
        <f t="shared" si="12"/>
        <v>0</v>
      </c>
      <c r="AU36" s="126">
        <f t="shared" si="12"/>
        <v>0</v>
      </c>
      <c r="AV36" s="126">
        <f t="shared" si="12"/>
        <v>0</v>
      </c>
      <c r="AW36" s="126">
        <f t="shared" si="12"/>
        <v>0</v>
      </c>
      <c r="AX36" s="126">
        <f t="shared" si="12"/>
        <v>0</v>
      </c>
      <c r="AY36" s="126">
        <f t="shared" si="12"/>
        <v>0</v>
      </c>
      <c r="AZ36" s="126">
        <f t="shared" si="12"/>
        <v>0</v>
      </c>
      <c r="BA36" s="51">
        <f>SUMPRODUCT(F36:AZ36,'Ocenění položek'!$C$54:$AW$54)</f>
        <v>0</v>
      </c>
      <c r="BB36" s="51">
        <f>SUMPRODUCT(F36:AZ36,'Ocenění položek'!$C$55:$AW$55)</f>
        <v>0</v>
      </c>
      <c r="CA36" s="123"/>
    </row>
    <row r="37" spans="1:79" x14ac:dyDescent="0.25">
      <c r="A37" s="7"/>
      <c r="B37" s="3"/>
      <c r="C37" s="2"/>
      <c r="D37" s="2"/>
      <c r="E37" s="3">
        <f t="shared" si="2"/>
        <v>0</v>
      </c>
      <c r="F37" s="126">
        <f t="shared" si="8"/>
        <v>0</v>
      </c>
      <c r="G37" s="126">
        <f t="shared" si="12"/>
        <v>0</v>
      </c>
      <c r="H37" s="126">
        <f t="shared" si="12"/>
        <v>0</v>
      </c>
      <c r="I37" s="126">
        <f t="shared" si="12"/>
        <v>0</v>
      </c>
      <c r="J37" s="126">
        <f t="shared" si="12"/>
        <v>0</v>
      </c>
      <c r="K37" s="126">
        <f t="shared" si="12"/>
        <v>0</v>
      </c>
      <c r="L37" s="126">
        <f t="shared" si="12"/>
        <v>0</v>
      </c>
      <c r="M37" s="126">
        <f t="shared" si="12"/>
        <v>0</v>
      </c>
      <c r="N37" s="126">
        <f t="shared" si="12"/>
        <v>0</v>
      </c>
      <c r="O37" s="126">
        <f t="shared" si="12"/>
        <v>0</v>
      </c>
      <c r="P37" s="126">
        <f t="shared" si="12"/>
        <v>0</v>
      </c>
      <c r="Q37" s="126">
        <f t="shared" si="12"/>
        <v>0</v>
      </c>
      <c r="R37" s="126">
        <f t="shared" si="12"/>
        <v>0</v>
      </c>
      <c r="S37" s="126">
        <f t="shared" si="12"/>
        <v>0</v>
      </c>
      <c r="T37" s="126">
        <f t="shared" si="12"/>
        <v>0</v>
      </c>
      <c r="U37" s="126">
        <f t="shared" si="12"/>
        <v>0</v>
      </c>
      <c r="V37" s="126">
        <f t="shared" si="12"/>
        <v>0</v>
      </c>
      <c r="W37" s="126">
        <f t="shared" si="12"/>
        <v>0</v>
      </c>
      <c r="X37" s="126">
        <f t="shared" si="12"/>
        <v>0</v>
      </c>
      <c r="Y37" s="126">
        <f t="shared" si="12"/>
        <v>0</v>
      </c>
      <c r="Z37" s="126">
        <f t="shared" si="12"/>
        <v>0</v>
      </c>
      <c r="AA37" s="126">
        <f t="shared" si="12"/>
        <v>0</v>
      </c>
      <c r="AB37" s="126">
        <f t="shared" si="12"/>
        <v>0</v>
      </c>
      <c r="AC37" s="126">
        <f t="shared" si="12"/>
        <v>0</v>
      </c>
      <c r="AD37" s="126">
        <f t="shared" si="12"/>
        <v>0</v>
      </c>
      <c r="AE37" s="126">
        <f t="shared" si="12"/>
        <v>0</v>
      </c>
      <c r="AF37" s="126">
        <f t="shared" si="12"/>
        <v>0</v>
      </c>
      <c r="AG37" s="126">
        <f t="shared" si="12"/>
        <v>0</v>
      </c>
      <c r="AH37" s="126">
        <f t="shared" si="12"/>
        <v>0</v>
      </c>
      <c r="AI37" s="126">
        <f t="shared" si="12"/>
        <v>0</v>
      </c>
      <c r="AJ37" s="126">
        <f t="shared" si="12"/>
        <v>0</v>
      </c>
      <c r="AK37" s="126">
        <f t="shared" si="12"/>
        <v>0</v>
      </c>
      <c r="AL37" s="126">
        <f t="shared" si="12"/>
        <v>0</v>
      </c>
      <c r="AM37" s="126">
        <f t="shared" si="12"/>
        <v>0</v>
      </c>
      <c r="AN37" s="126">
        <f t="shared" si="12"/>
        <v>0</v>
      </c>
      <c r="AO37" s="126">
        <f t="shared" si="12"/>
        <v>0</v>
      </c>
      <c r="AP37" s="126">
        <f t="shared" si="12"/>
        <v>0</v>
      </c>
      <c r="AQ37" s="126">
        <f t="shared" si="12"/>
        <v>0</v>
      </c>
      <c r="AR37" s="126">
        <f t="shared" si="12"/>
        <v>0</v>
      </c>
      <c r="AS37" s="126">
        <f t="shared" si="12"/>
        <v>0</v>
      </c>
      <c r="AT37" s="126">
        <f t="shared" si="12"/>
        <v>0</v>
      </c>
      <c r="AU37" s="126">
        <f t="shared" si="12"/>
        <v>0</v>
      </c>
      <c r="AV37" s="126">
        <f t="shared" si="12"/>
        <v>0</v>
      </c>
      <c r="AW37" s="126">
        <f t="shared" si="12"/>
        <v>0</v>
      </c>
      <c r="AX37" s="126">
        <f t="shared" si="12"/>
        <v>0</v>
      </c>
      <c r="AY37" s="126">
        <f t="shared" si="12"/>
        <v>0</v>
      </c>
      <c r="AZ37" s="126">
        <f t="shared" si="12"/>
        <v>0</v>
      </c>
      <c r="BA37" s="51">
        <f>SUMPRODUCT(F37:AZ37,'Ocenění položek'!$C$54:$AW$54)</f>
        <v>0</v>
      </c>
      <c r="BB37" s="51">
        <f>SUMPRODUCT(F37:AZ37,'Ocenění položek'!$C$55:$AW$55)</f>
        <v>0</v>
      </c>
      <c r="CA37" s="123"/>
    </row>
    <row r="38" spans="1:79" x14ac:dyDescent="0.25">
      <c r="A38" s="6"/>
      <c r="B38" s="3"/>
      <c r="C38" s="2"/>
      <c r="D38" s="2"/>
      <c r="E38" s="3">
        <f t="shared" si="2"/>
        <v>0</v>
      </c>
      <c r="F38" s="121">
        <f t="shared" si="8"/>
        <v>0</v>
      </c>
      <c r="G38" s="121">
        <f t="shared" si="12"/>
        <v>0</v>
      </c>
      <c r="H38" s="121">
        <f t="shared" si="12"/>
        <v>0</v>
      </c>
      <c r="I38" s="121">
        <f t="shared" si="12"/>
        <v>0</v>
      </c>
      <c r="J38" s="121">
        <f t="shared" si="12"/>
        <v>0</v>
      </c>
      <c r="K38" s="121">
        <f t="shared" si="12"/>
        <v>0</v>
      </c>
      <c r="L38" s="121">
        <f t="shared" si="12"/>
        <v>0</v>
      </c>
      <c r="M38" s="121">
        <f t="shared" si="12"/>
        <v>0</v>
      </c>
      <c r="N38" s="121">
        <f t="shared" si="12"/>
        <v>0</v>
      </c>
      <c r="O38" s="121">
        <f t="shared" si="12"/>
        <v>0</v>
      </c>
      <c r="P38" s="121">
        <f t="shared" si="12"/>
        <v>0</v>
      </c>
      <c r="Q38" s="121">
        <f t="shared" si="12"/>
        <v>0</v>
      </c>
      <c r="R38" s="121">
        <f t="shared" si="12"/>
        <v>0</v>
      </c>
      <c r="S38" s="121">
        <f t="shared" si="12"/>
        <v>0</v>
      </c>
      <c r="T38" s="121">
        <f t="shared" si="12"/>
        <v>0</v>
      </c>
      <c r="U38" s="121">
        <f t="shared" si="12"/>
        <v>0</v>
      </c>
      <c r="V38" s="121">
        <f t="shared" si="12"/>
        <v>0</v>
      </c>
      <c r="W38" s="121">
        <f t="shared" si="12"/>
        <v>0</v>
      </c>
      <c r="X38" s="121">
        <f t="shared" si="12"/>
        <v>0</v>
      </c>
      <c r="Y38" s="121">
        <f t="shared" si="12"/>
        <v>0</v>
      </c>
      <c r="Z38" s="121">
        <f t="shared" si="12"/>
        <v>0</v>
      </c>
      <c r="AA38" s="121">
        <f t="shared" si="12"/>
        <v>0</v>
      </c>
      <c r="AB38" s="121">
        <f t="shared" si="12"/>
        <v>0</v>
      </c>
      <c r="AC38" s="121">
        <f t="shared" si="12"/>
        <v>0</v>
      </c>
      <c r="AD38" s="121">
        <f t="shared" si="12"/>
        <v>0</v>
      </c>
      <c r="AE38" s="121">
        <f t="shared" si="12"/>
        <v>0</v>
      </c>
      <c r="AF38" s="121">
        <f t="shared" si="12"/>
        <v>0</v>
      </c>
      <c r="AG38" s="121">
        <f t="shared" si="12"/>
        <v>0</v>
      </c>
      <c r="AH38" s="121">
        <f t="shared" si="12"/>
        <v>0</v>
      </c>
      <c r="AI38" s="121">
        <f t="shared" si="12"/>
        <v>0</v>
      </c>
      <c r="AJ38" s="121">
        <f t="shared" si="12"/>
        <v>0</v>
      </c>
      <c r="AK38" s="121">
        <f t="shared" si="12"/>
        <v>0</v>
      </c>
      <c r="AL38" s="121">
        <f t="shared" si="12"/>
        <v>0</v>
      </c>
      <c r="AM38" s="121">
        <f t="shared" si="12"/>
        <v>0</v>
      </c>
      <c r="AN38" s="121">
        <f t="shared" si="12"/>
        <v>0</v>
      </c>
      <c r="AO38" s="121">
        <f t="shared" si="12"/>
        <v>0</v>
      </c>
      <c r="AP38" s="121">
        <f t="shared" si="12"/>
        <v>0</v>
      </c>
      <c r="AQ38" s="121">
        <f t="shared" si="12"/>
        <v>0</v>
      </c>
      <c r="AR38" s="121">
        <f t="shared" si="12"/>
        <v>0</v>
      </c>
      <c r="AS38" s="121">
        <f t="shared" si="12"/>
        <v>0</v>
      </c>
      <c r="AT38" s="121">
        <f t="shared" si="12"/>
        <v>0</v>
      </c>
      <c r="AU38" s="121">
        <f t="shared" si="12"/>
        <v>0</v>
      </c>
      <c r="AV38" s="121">
        <f t="shared" si="12"/>
        <v>0</v>
      </c>
      <c r="AW38" s="121">
        <f t="shared" si="12"/>
        <v>0</v>
      </c>
      <c r="AX38" s="121">
        <f t="shared" si="12"/>
        <v>0</v>
      </c>
      <c r="AY38" s="121">
        <f t="shared" si="12"/>
        <v>0</v>
      </c>
      <c r="AZ38" s="121">
        <f t="shared" si="12"/>
        <v>0</v>
      </c>
      <c r="BA38" s="51">
        <f>SUMPRODUCT(F38:AZ38,'Ocenění položek'!$C$54:$AW$54)</f>
        <v>0</v>
      </c>
      <c r="BB38" s="51">
        <f>SUMPRODUCT(F38:AZ38,'Ocenění položek'!$C$55:$AW$55)</f>
        <v>0</v>
      </c>
      <c r="CA38" s="123"/>
    </row>
    <row r="39" spans="1:79" x14ac:dyDescent="0.25">
      <c r="A39" s="6"/>
      <c r="B39" s="3"/>
      <c r="C39" s="2"/>
      <c r="D39" s="2"/>
      <c r="E39" s="3">
        <f t="shared" si="2"/>
        <v>0</v>
      </c>
      <c r="F39" s="121">
        <f t="shared" si="8"/>
        <v>0</v>
      </c>
      <c r="G39" s="121">
        <f t="shared" si="12"/>
        <v>0</v>
      </c>
      <c r="H39" s="121">
        <f t="shared" si="12"/>
        <v>0</v>
      </c>
      <c r="I39" s="121">
        <f t="shared" si="12"/>
        <v>0</v>
      </c>
      <c r="J39" s="121">
        <f t="shared" si="12"/>
        <v>0</v>
      </c>
      <c r="K39" s="121">
        <f t="shared" si="12"/>
        <v>0</v>
      </c>
      <c r="L39" s="121">
        <f t="shared" si="12"/>
        <v>0</v>
      </c>
      <c r="M39" s="121">
        <f t="shared" si="12"/>
        <v>0</v>
      </c>
      <c r="N39" s="121">
        <f t="shared" si="12"/>
        <v>0</v>
      </c>
      <c r="O39" s="121">
        <f t="shared" si="12"/>
        <v>0</v>
      </c>
      <c r="P39" s="121">
        <f t="shared" si="12"/>
        <v>0</v>
      </c>
      <c r="Q39" s="121">
        <f t="shared" si="12"/>
        <v>0</v>
      </c>
      <c r="R39" s="121">
        <f t="shared" si="12"/>
        <v>0</v>
      </c>
      <c r="S39" s="121">
        <f t="shared" si="12"/>
        <v>0</v>
      </c>
      <c r="T39" s="121">
        <f t="shared" si="12"/>
        <v>0</v>
      </c>
      <c r="U39" s="121">
        <f t="shared" si="12"/>
        <v>0</v>
      </c>
      <c r="V39" s="121">
        <f t="shared" si="12"/>
        <v>0</v>
      </c>
      <c r="W39" s="121">
        <f t="shared" si="12"/>
        <v>0</v>
      </c>
      <c r="X39" s="121">
        <f t="shared" si="12"/>
        <v>0</v>
      </c>
      <c r="Y39" s="121">
        <f t="shared" si="12"/>
        <v>0</v>
      </c>
      <c r="Z39" s="121">
        <f t="shared" si="12"/>
        <v>0</v>
      </c>
      <c r="AA39" s="121">
        <f t="shared" si="12"/>
        <v>0</v>
      </c>
      <c r="AB39" s="121">
        <f t="shared" si="12"/>
        <v>0</v>
      </c>
      <c r="AC39" s="121">
        <f t="shared" si="12"/>
        <v>0</v>
      </c>
      <c r="AD39" s="121">
        <f t="shared" si="12"/>
        <v>0</v>
      </c>
      <c r="AE39" s="121">
        <f t="shared" si="12"/>
        <v>0</v>
      </c>
      <c r="AF39" s="121">
        <f t="shared" si="12"/>
        <v>0</v>
      </c>
      <c r="AG39" s="121">
        <f t="shared" si="12"/>
        <v>0</v>
      </c>
      <c r="AH39" s="121">
        <f t="shared" si="12"/>
        <v>0</v>
      </c>
      <c r="AI39" s="121">
        <f t="shared" si="12"/>
        <v>0</v>
      </c>
      <c r="AJ39" s="121">
        <f t="shared" si="12"/>
        <v>0</v>
      </c>
      <c r="AK39" s="121">
        <f t="shared" si="12"/>
        <v>0</v>
      </c>
      <c r="AL39" s="121">
        <f t="shared" si="12"/>
        <v>0</v>
      </c>
      <c r="AM39" s="121">
        <f t="shared" si="12"/>
        <v>0</v>
      </c>
      <c r="AN39" s="121">
        <f t="shared" si="12"/>
        <v>0</v>
      </c>
      <c r="AO39" s="121">
        <f t="shared" si="12"/>
        <v>0</v>
      </c>
      <c r="AP39" s="121">
        <f t="shared" si="12"/>
        <v>0</v>
      </c>
      <c r="AQ39" s="121">
        <f t="shared" si="12"/>
        <v>0</v>
      </c>
      <c r="AR39" s="121">
        <f t="shared" si="12"/>
        <v>0</v>
      </c>
      <c r="AS39" s="121">
        <f t="shared" si="12"/>
        <v>0</v>
      </c>
      <c r="AT39" s="121">
        <f t="shared" si="12"/>
        <v>0</v>
      </c>
      <c r="AU39" s="121">
        <f t="shared" si="12"/>
        <v>0</v>
      </c>
      <c r="AV39" s="121">
        <f t="shared" si="12"/>
        <v>0</v>
      </c>
      <c r="AW39" s="121">
        <f t="shared" si="12"/>
        <v>0</v>
      </c>
      <c r="AX39" s="121">
        <f t="shared" si="12"/>
        <v>0</v>
      </c>
      <c r="AY39" s="121">
        <f t="shared" si="12"/>
        <v>0</v>
      </c>
      <c r="AZ39" s="121">
        <f t="shared" si="12"/>
        <v>0</v>
      </c>
      <c r="BA39" s="51">
        <f>SUMPRODUCT(F39:AZ39,'Ocenění položek'!$C$54:$AW$54)</f>
        <v>0</v>
      </c>
      <c r="BB39" s="51">
        <f>SUMPRODUCT(F39:AZ39,'Ocenění položek'!$C$55:$AW$55)</f>
        <v>0</v>
      </c>
      <c r="CA39" s="123"/>
    </row>
    <row r="40" spans="1:79" ht="15.75" thickBot="1" x14ac:dyDescent="0.3">
      <c r="A40" s="8"/>
      <c r="B40" s="9"/>
      <c r="C40" s="10"/>
      <c r="D40" s="10"/>
      <c r="E40" s="9">
        <f t="shared" si="2"/>
        <v>0</v>
      </c>
      <c r="F40" s="131">
        <f t="shared" si="8"/>
        <v>0</v>
      </c>
      <c r="G40" s="131">
        <f t="shared" si="12"/>
        <v>0</v>
      </c>
      <c r="H40" s="131">
        <f t="shared" si="12"/>
        <v>0</v>
      </c>
      <c r="I40" s="131">
        <f t="shared" si="12"/>
        <v>0</v>
      </c>
      <c r="J40" s="131">
        <f t="shared" si="12"/>
        <v>0</v>
      </c>
      <c r="K40" s="131">
        <f t="shared" si="12"/>
        <v>0</v>
      </c>
      <c r="L40" s="131">
        <f t="shared" si="12"/>
        <v>0</v>
      </c>
      <c r="M40" s="131">
        <f t="shared" si="12"/>
        <v>0</v>
      </c>
      <c r="N40" s="131">
        <f t="shared" si="12"/>
        <v>0</v>
      </c>
      <c r="O40" s="131">
        <f t="shared" si="12"/>
        <v>0</v>
      </c>
      <c r="P40" s="131">
        <f t="shared" si="12"/>
        <v>0</v>
      </c>
      <c r="Q40" s="131">
        <f t="shared" si="12"/>
        <v>0</v>
      </c>
      <c r="R40" s="131">
        <f t="shared" si="12"/>
        <v>0</v>
      </c>
      <c r="S40" s="131">
        <f t="shared" si="12"/>
        <v>0</v>
      </c>
      <c r="T40" s="131">
        <f t="shared" si="12"/>
        <v>0</v>
      </c>
      <c r="U40" s="131">
        <f t="shared" si="12"/>
        <v>0</v>
      </c>
      <c r="V40" s="131">
        <f t="shared" si="12"/>
        <v>0</v>
      </c>
      <c r="W40" s="131">
        <f t="shared" si="12"/>
        <v>0</v>
      </c>
      <c r="X40" s="131">
        <f t="shared" si="12"/>
        <v>0</v>
      </c>
      <c r="Y40" s="131">
        <f t="shared" si="12"/>
        <v>0</v>
      </c>
      <c r="Z40" s="131">
        <f t="shared" si="12"/>
        <v>0</v>
      </c>
      <c r="AA40" s="131">
        <f t="shared" si="12"/>
        <v>0</v>
      </c>
      <c r="AB40" s="131">
        <f t="shared" si="12"/>
        <v>0</v>
      </c>
      <c r="AC40" s="131">
        <f t="shared" si="12"/>
        <v>0</v>
      </c>
      <c r="AD40" s="131">
        <f t="shared" si="12"/>
        <v>0</v>
      </c>
      <c r="AE40" s="131">
        <f t="shared" si="12"/>
        <v>0</v>
      </c>
      <c r="AF40" s="131">
        <f t="shared" si="12"/>
        <v>0</v>
      </c>
      <c r="AG40" s="131">
        <f t="shared" si="12"/>
        <v>0</v>
      </c>
      <c r="AH40" s="131">
        <f t="shared" si="12"/>
        <v>0</v>
      </c>
      <c r="AI40" s="131">
        <f t="shared" si="12"/>
        <v>0</v>
      </c>
      <c r="AJ40" s="131">
        <f t="shared" si="12"/>
        <v>0</v>
      </c>
      <c r="AK40" s="131">
        <f t="shared" si="12"/>
        <v>0</v>
      </c>
      <c r="AL40" s="131">
        <f t="shared" si="12"/>
        <v>0</v>
      </c>
      <c r="AM40" s="131">
        <f t="shared" si="12"/>
        <v>0</v>
      </c>
      <c r="AN40" s="131">
        <f t="shared" si="12"/>
        <v>0</v>
      </c>
      <c r="AO40" s="131">
        <f t="shared" si="12"/>
        <v>0</v>
      </c>
      <c r="AP40" s="131">
        <f t="shared" si="12"/>
        <v>0</v>
      </c>
      <c r="AQ40" s="131">
        <f t="shared" si="12"/>
        <v>0</v>
      </c>
      <c r="AR40" s="131">
        <f t="shared" si="12"/>
        <v>0</v>
      </c>
      <c r="AS40" s="131">
        <f t="shared" si="12"/>
        <v>0</v>
      </c>
      <c r="AT40" s="131">
        <f t="shared" si="12"/>
        <v>0</v>
      </c>
      <c r="AU40" s="131">
        <f t="shared" si="12"/>
        <v>0</v>
      </c>
      <c r="AV40" s="131">
        <f t="shared" si="12"/>
        <v>0</v>
      </c>
      <c r="AW40" s="131">
        <f t="shared" si="12"/>
        <v>0</v>
      </c>
      <c r="AX40" s="131">
        <f t="shared" si="12"/>
        <v>0</v>
      </c>
      <c r="AY40" s="131">
        <f t="shared" si="12"/>
        <v>0</v>
      </c>
      <c r="AZ40" s="131">
        <f t="shared" si="12"/>
        <v>0</v>
      </c>
      <c r="BA40" s="132">
        <f>SUMPRODUCT(F40:AZ40,'Ocenění položek'!$C$54:$AW$54)</f>
        <v>0</v>
      </c>
      <c r="BB40" s="132">
        <f>SUMPRODUCT(F40:AZ40,'Ocenění položek'!$C$55:$AW$55)</f>
        <v>0</v>
      </c>
      <c r="CA40" s="123"/>
    </row>
    <row r="41" spans="1:79" x14ac:dyDescent="0.25">
      <c r="CA41" s="133"/>
    </row>
    <row r="42" spans="1:79" x14ac:dyDescent="0.25">
      <c r="CA42" s="134"/>
    </row>
    <row r="43" spans="1:79" x14ac:dyDescent="0.25">
      <c r="CA43" s="135"/>
    </row>
  </sheetData>
  <sheetProtection algorithmName="SHA-512" hashValue="ElTnb8buMJKfVHokOrKCoyol5L6U2c2b8SWF8MvWE8dvYS+O8CMYWSM4P+168kIedPf7ruW277MkLkjJvdpdHw==" saltValue="aGWMcWcxejDm8IhCrZXjKg==" spinCount="100000" sheet="1" objects="1" scenarios="1" selectLockedCells="1"/>
  <autoFilter ref="A2:BB40" xr:uid="{E6E0A438-644E-4C53-B802-B00E5DE5563C}"/>
  <mergeCells count="1">
    <mergeCell ref="A1:B1"/>
  </mergeCells>
  <conditionalFormatting sqref="B7:C40 E7:E40">
    <cfRule type="expression" dxfId="5" priority="2">
      <formula>AND(#REF!&gt;0)</formula>
    </cfRule>
  </conditionalFormatting>
  <conditionalFormatting sqref="A7:A40">
    <cfRule type="expression" dxfId="4" priority="1">
      <formula>AND($D7=0)</formula>
    </cfRule>
  </conditionalFormatting>
  <pageMargins left="0.7" right="0.7" top="0.78740157499999996" bottom="0.78740157499999996" header="0.3" footer="0.3"/>
  <ignoredErrors>
    <ignoredError sqref="F13:AZ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J8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2" sqref="G2"/>
    </sheetView>
  </sheetViews>
  <sheetFormatPr defaultRowHeight="15" x14ac:dyDescent="0.25"/>
  <cols>
    <col min="1" max="1" width="33" style="35" customWidth="1"/>
    <col min="2" max="3" width="10.28515625" style="35" customWidth="1"/>
    <col min="4" max="4" width="9.140625" style="35"/>
    <col min="5" max="5" width="16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352</v>
      </c>
      <c r="B1" s="98"/>
      <c r="C1" s="99"/>
      <c r="D1" s="1"/>
      <c r="E1" s="100">
        <f>BA1</f>
        <v>0</v>
      </c>
      <c r="F1" s="27" t="s">
        <v>99</v>
      </c>
      <c r="BA1" s="100">
        <f>SUM(BA7:BA83)</f>
        <v>0</v>
      </c>
      <c r="BB1" s="100">
        <f>SUM(BB7:BB83)</f>
        <v>5450.1156483394807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175</v>
      </c>
      <c r="B7" s="15">
        <v>4.5</v>
      </c>
      <c r="C7" s="16">
        <v>31</v>
      </c>
      <c r="D7" s="16">
        <v>0</v>
      </c>
      <c r="E7" s="15">
        <f>(B7+(4*B7^0.5*2.8))*D7</f>
        <v>0</v>
      </c>
      <c r="F7" s="121">
        <f>$E7*F$6</f>
        <v>0</v>
      </c>
      <c r="G7" s="121">
        <f t="shared" ref="G7:AZ7" si="0">$E7*G$6</f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0</v>
      </c>
      <c r="U7" s="121">
        <f t="shared" si="0"/>
        <v>0</v>
      </c>
      <c r="V7" s="121">
        <f t="shared" si="0"/>
        <v>0</v>
      </c>
      <c r="W7" s="121">
        <f t="shared" si="0"/>
        <v>0</v>
      </c>
      <c r="X7" s="121">
        <f t="shared" si="0"/>
        <v>0</v>
      </c>
      <c r="Y7" s="121">
        <f t="shared" si="0"/>
        <v>0</v>
      </c>
      <c r="Z7" s="121">
        <f t="shared" si="0"/>
        <v>0</v>
      </c>
      <c r="AA7" s="121">
        <f t="shared" si="0"/>
        <v>0</v>
      </c>
      <c r="AB7" s="121">
        <f t="shared" si="0"/>
        <v>0</v>
      </c>
      <c r="AC7" s="121">
        <f t="shared" si="0"/>
        <v>0</v>
      </c>
      <c r="AD7" s="121">
        <f t="shared" si="0"/>
        <v>0</v>
      </c>
      <c r="AE7" s="121">
        <f t="shared" si="0"/>
        <v>0</v>
      </c>
      <c r="AF7" s="121">
        <f t="shared" si="0"/>
        <v>0</v>
      </c>
      <c r="AG7" s="121">
        <f t="shared" si="0"/>
        <v>0</v>
      </c>
      <c r="AH7" s="121">
        <f t="shared" si="0"/>
        <v>0</v>
      </c>
      <c r="AI7" s="121">
        <f t="shared" si="0"/>
        <v>0</v>
      </c>
      <c r="AJ7" s="121">
        <f t="shared" si="0"/>
        <v>0</v>
      </c>
      <c r="AK7" s="121">
        <f t="shared" si="0"/>
        <v>0</v>
      </c>
      <c r="AL7" s="121">
        <f t="shared" si="0"/>
        <v>0</v>
      </c>
      <c r="AM7" s="121">
        <f t="shared" si="0"/>
        <v>0</v>
      </c>
      <c r="AN7" s="121">
        <f t="shared" si="0"/>
        <v>0</v>
      </c>
      <c r="AO7" s="121">
        <f t="shared" si="0"/>
        <v>0</v>
      </c>
      <c r="AP7" s="121">
        <f t="shared" si="0"/>
        <v>0</v>
      </c>
      <c r="AQ7" s="121">
        <f t="shared" si="0"/>
        <v>0</v>
      </c>
      <c r="AR7" s="121">
        <f t="shared" si="0"/>
        <v>0</v>
      </c>
      <c r="AS7" s="121">
        <f t="shared" si="0"/>
        <v>0</v>
      </c>
      <c r="AT7" s="121">
        <f t="shared" si="0"/>
        <v>0</v>
      </c>
      <c r="AU7" s="121">
        <f t="shared" si="0"/>
        <v>0</v>
      </c>
      <c r="AV7" s="121">
        <f t="shared" si="0"/>
        <v>0</v>
      </c>
      <c r="AW7" s="121">
        <f t="shared" si="0"/>
        <v>0</v>
      </c>
      <c r="AX7" s="121">
        <f t="shared" si="0"/>
        <v>0</v>
      </c>
      <c r="AY7" s="121">
        <f t="shared" si="0"/>
        <v>0</v>
      </c>
      <c r="AZ7" s="121">
        <f t="shared" si="0"/>
        <v>0</v>
      </c>
      <c r="BA7" s="122">
        <f>SUMPRODUCT(F7:AZ7,'Ocenění položek'!$C$54:$AW$54)</f>
        <v>0</v>
      </c>
      <c r="BB7" s="122">
        <f>SUMPRODUCT(F7:AZ7,'Ocenění položek'!$C$55:$AW$55)</f>
        <v>0</v>
      </c>
      <c r="CA7" s="123"/>
    </row>
    <row r="8" spans="1:88" x14ac:dyDescent="0.25">
      <c r="A8" s="6" t="s">
        <v>376</v>
      </c>
      <c r="B8" s="3">
        <v>35</v>
      </c>
      <c r="C8" s="2">
        <v>34</v>
      </c>
      <c r="D8" s="2">
        <v>0</v>
      </c>
      <c r="E8" s="3">
        <f t="shared" ref="E8:E25" si="1">(B8+(4*B8^0.5*2.8))*D8</f>
        <v>0</v>
      </c>
      <c r="F8" s="124">
        <f t="shared" ref="F8:U22" si="2">$E8*F$3</f>
        <v>0</v>
      </c>
      <c r="G8" s="124">
        <f t="shared" si="2"/>
        <v>0</v>
      </c>
      <c r="H8" s="124">
        <f t="shared" si="2"/>
        <v>0</v>
      </c>
      <c r="I8" s="124">
        <f t="shared" si="2"/>
        <v>0</v>
      </c>
      <c r="J8" s="124">
        <f t="shared" si="2"/>
        <v>0</v>
      </c>
      <c r="K8" s="124">
        <f t="shared" si="2"/>
        <v>0</v>
      </c>
      <c r="L8" s="124">
        <f t="shared" si="2"/>
        <v>0</v>
      </c>
      <c r="M8" s="124">
        <f t="shared" si="2"/>
        <v>0</v>
      </c>
      <c r="N8" s="124">
        <f t="shared" si="2"/>
        <v>0</v>
      </c>
      <c r="O8" s="124">
        <f t="shared" si="2"/>
        <v>0</v>
      </c>
      <c r="P8" s="124">
        <f t="shared" si="2"/>
        <v>0</v>
      </c>
      <c r="Q8" s="124">
        <f t="shared" si="2"/>
        <v>0</v>
      </c>
      <c r="R8" s="124">
        <f t="shared" si="2"/>
        <v>0</v>
      </c>
      <c r="S8" s="124">
        <f t="shared" si="2"/>
        <v>0</v>
      </c>
      <c r="T8" s="124">
        <f t="shared" si="2"/>
        <v>0</v>
      </c>
      <c r="U8" s="124">
        <f t="shared" si="2"/>
        <v>0</v>
      </c>
      <c r="V8" s="124">
        <f t="shared" ref="G8:AZ13" si="3">$E8*V$3</f>
        <v>0</v>
      </c>
      <c r="W8" s="124">
        <f t="shared" si="3"/>
        <v>0</v>
      </c>
      <c r="X8" s="124">
        <f t="shared" si="3"/>
        <v>0</v>
      </c>
      <c r="Y8" s="124">
        <f t="shared" si="3"/>
        <v>0</v>
      </c>
      <c r="Z8" s="124">
        <f t="shared" si="3"/>
        <v>0</v>
      </c>
      <c r="AA8" s="124">
        <f t="shared" si="3"/>
        <v>0</v>
      </c>
      <c r="AB8" s="124">
        <f t="shared" si="3"/>
        <v>0</v>
      </c>
      <c r="AC8" s="124">
        <f t="shared" si="3"/>
        <v>0</v>
      </c>
      <c r="AD8" s="124">
        <f t="shared" si="3"/>
        <v>0</v>
      </c>
      <c r="AE8" s="124">
        <f t="shared" si="3"/>
        <v>0</v>
      </c>
      <c r="AF8" s="124">
        <f t="shared" si="3"/>
        <v>0</v>
      </c>
      <c r="AG8" s="124">
        <f t="shared" si="3"/>
        <v>0</v>
      </c>
      <c r="AH8" s="124">
        <f t="shared" si="3"/>
        <v>0</v>
      </c>
      <c r="AI8" s="124">
        <f t="shared" si="3"/>
        <v>0</v>
      </c>
      <c r="AJ8" s="124">
        <f t="shared" si="3"/>
        <v>0</v>
      </c>
      <c r="AK8" s="124">
        <f t="shared" si="3"/>
        <v>0</v>
      </c>
      <c r="AL8" s="124">
        <f t="shared" si="3"/>
        <v>0</v>
      </c>
      <c r="AM8" s="124">
        <f t="shared" si="3"/>
        <v>0</v>
      </c>
      <c r="AN8" s="124">
        <f t="shared" si="3"/>
        <v>0</v>
      </c>
      <c r="AO8" s="124">
        <f t="shared" si="3"/>
        <v>0</v>
      </c>
      <c r="AP8" s="124">
        <f t="shared" si="3"/>
        <v>0</v>
      </c>
      <c r="AQ8" s="124">
        <f t="shared" si="3"/>
        <v>0</v>
      </c>
      <c r="AR8" s="124">
        <f t="shared" si="3"/>
        <v>0</v>
      </c>
      <c r="AS8" s="124">
        <f t="shared" si="3"/>
        <v>0</v>
      </c>
      <c r="AT8" s="124">
        <f t="shared" si="3"/>
        <v>0</v>
      </c>
      <c r="AU8" s="124">
        <f t="shared" si="3"/>
        <v>0</v>
      </c>
      <c r="AV8" s="124">
        <f t="shared" si="3"/>
        <v>0</v>
      </c>
      <c r="AW8" s="124">
        <f t="shared" si="3"/>
        <v>0</v>
      </c>
      <c r="AX8" s="124">
        <f t="shared" si="3"/>
        <v>0</v>
      </c>
      <c r="AY8" s="124">
        <f t="shared" si="3"/>
        <v>0</v>
      </c>
      <c r="AZ8" s="124">
        <f t="shared" si="3"/>
        <v>0</v>
      </c>
      <c r="BA8" s="51">
        <f>SUMPRODUCT(F8:AZ8,'Ocenění položek'!$C$54:$AW$54)</f>
        <v>0</v>
      </c>
      <c r="BB8" s="51">
        <f>SUMPRODUCT(F8:AZ8,'Ocenění položek'!$C$55:$AW$55)</f>
        <v>0</v>
      </c>
      <c r="CA8" s="123"/>
    </row>
    <row r="9" spans="1:88" x14ac:dyDescent="0.25">
      <c r="A9" s="7" t="s">
        <v>377</v>
      </c>
      <c r="B9" s="3">
        <v>147</v>
      </c>
      <c r="C9" s="2">
        <v>10</v>
      </c>
      <c r="D9" s="2">
        <v>0</v>
      </c>
      <c r="E9" s="3">
        <f t="shared" si="1"/>
        <v>0</v>
      </c>
      <c r="F9" s="121">
        <f t="shared" si="2"/>
        <v>0</v>
      </c>
      <c r="G9" s="121">
        <f t="shared" si="3"/>
        <v>0</v>
      </c>
      <c r="H9" s="121">
        <f t="shared" si="3"/>
        <v>0</v>
      </c>
      <c r="I9" s="121">
        <f t="shared" si="3"/>
        <v>0</v>
      </c>
      <c r="J9" s="121">
        <f t="shared" si="3"/>
        <v>0</v>
      </c>
      <c r="K9" s="121">
        <f t="shared" si="3"/>
        <v>0</v>
      </c>
      <c r="L9" s="121">
        <f t="shared" si="3"/>
        <v>0</v>
      </c>
      <c r="M9" s="121">
        <f t="shared" si="3"/>
        <v>0</v>
      </c>
      <c r="N9" s="121">
        <f t="shared" si="3"/>
        <v>0</v>
      </c>
      <c r="O9" s="121">
        <f t="shared" si="3"/>
        <v>0</v>
      </c>
      <c r="P9" s="121">
        <f t="shared" si="3"/>
        <v>0</v>
      </c>
      <c r="Q9" s="121">
        <f t="shared" si="3"/>
        <v>0</v>
      </c>
      <c r="R9" s="121">
        <f t="shared" si="3"/>
        <v>0</v>
      </c>
      <c r="S9" s="121">
        <f t="shared" si="3"/>
        <v>0</v>
      </c>
      <c r="T9" s="121">
        <f t="shared" si="3"/>
        <v>0</v>
      </c>
      <c r="U9" s="121">
        <f t="shared" si="3"/>
        <v>0</v>
      </c>
      <c r="V9" s="121">
        <f t="shared" si="3"/>
        <v>0</v>
      </c>
      <c r="W9" s="121">
        <f t="shared" si="3"/>
        <v>0</v>
      </c>
      <c r="X9" s="121">
        <f t="shared" si="3"/>
        <v>0</v>
      </c>
      <c r="Y9" s="121">
        <f t="shared" si="3"/>
        <v>0</v>
      </c>
      <c r="Z9" s="121">
        <f t="shared" si="3"/>
        <v>0</v>
      </c>
      <c r="AA9" s="121">
        <f t="shared" si="3"/>
        <v>0</v>
      </c>
      <c r="AB9" s="121">
        <f t="shared" si="3"/>
        <v>0</v>
      </c>
      <c r="AC9" s="121">
        <f t="shared" si="3"/>
        <v>0</v>
      </c>
      <c r="AD9" s="121">
        <f t="shared" si="3"/>
        <v>0</v>
      </c>
      <c r="AE9" s="121">
        <f t="shared" si="3"/>
        <v>0</v>
      </c>
      <c r="AF9" s="121">
        <f t="shared" si="3"/>
        <v>0</v>
      </c>
      <c r="AG9" s="121">
        <f t="shared" si="3"/>
        <v>0</v>
      </c>
      <c r="AH9" s="121">
        <f t="shared" si="3"/>
        <v>0</v>
      </c>
      <c r="AI9" s="121">
        <f t="shared" si="3"/>
        <v>0</v>
      </c>
      <c r="AJ9" s="121">
        <f t="shared" si="3"/>
        <v>0</v>
      </c>
      <c r="AK9" s="121">
        <f t="shared" si="3"/>
        <v>0</v>
      </c>
      <c r="AL9" s="121">
        <f t="shared" si="3"/>
        <v>0</v>
      </c>
      <c r="AM9" s="121">
        <f t="shared" si="3"/>
        <v>0</v>
      </c>
      <c r="AN9" s="121">
        <f t="shared" si="3"/>
        <v>0</v>
      </c>
      <c r="AO9" s="121">
        <f t="shared" si="3"/>
        <v>0</v>
      </c>
      <c r="AP9" s="121">
        <f t="shared" si="3"/>
        <v>0</v>
      </c>
      <c r="AQ9" s="121">
        <f t="shared" si="3"/>
        <v>0</v>
      </c>
      <c r="AR9" s="121">
        <f t="shared" si="3"/>
        <v>0</v>
      </c>
      <c r="AS9" s="121">
        <f t="shared" si="3"/>
        <v>0</v>
      </c>
      <c r="AT9" s="121">
        <f t="shared" si="3"/>
        <v>0</v>
      </c>
      <c r="AU9" s="121">
        <f t="shared" si="3"/>
        <v>0</v>
      </c>
      <c r="AV9" s="121">
        <f t="shared" si="3"/>
        <v>0</v>
      </c>
      <c r="AW9" s="121">
        <f t="shared" si="3"/>
        <v>0</v>
      </c>
      <c r="AX9" s="121">
        <f t="shared" si="3"/>
        <v>0</v>
      </c>
      <c r="AY9" s="121">
        <f t="shared" si="3"/>
        <v>0</v>
      </c>
      <c r="AZ9" s="121">
        <f t="shared" si="3"/>
        <v>0</v>
      </c>
      <c r="BA9" s="51">
        <f>SUMPRODUCT(F9:AZ9,'Ocenění položek'!$C$54:$AW$54)</f>
        <v>0</v>
      </c>
      <c r="BB9" s="51">
        <f>SUMPRODUCT(F9:AZ9,'Ocenění položek'!$C$55:$AW$55)</f>
        <v>0</v>
      </c>
      <c r="BL9" s="125"/>
      <c r="BR9" s="125"/>
      <c r="BW9" s="125"/>
      <c r="CA9" s="123"/>
    </row>
    <row r="10" spans="1:88" x14ac:dyDescent="0.25">
      <c r="A10" s="7" t="s">
        <v>378</v>
      </c>
      <c r="B10" s="3">
        <v>39</v>
      </c>
      <c r="C10" s="2">
        <v>11</v>
      </c>
      <c r="D10" s="2">
        <v>0</v>
      </c>
      <c r="E10" s="3">
        <f t="shared" si="1"/>
        <v>0</v>
      </c>
      <c r="F10" s="121">
        <f t="shared" si="2"/>
        <v>0</v>
      </c>
      <c r="G10" s="121">
        <f t="shared" si="3"/>
        <v>0</v>
      </c>
      <c r="H10" s="121">
        <f t="shared" si="3"/>
        <v>0</v>
      </c>
      <c r="I10" s="121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0</v>
      </c>
      <c r="M10" s="121">
        <f t="shared" si="3"/>
        <v>0</v>
      </c>
      <c r="N10" s="121">
        <f t="shared" si="3"/>
        <v>0</v>
      </c>
      <c r="O10" s="121">
        <f t="shared" si="3"/>
        <v>0</v>
      </c>
      <c r="P10" s="121">
        <f t="shared" si="3"/>
        <v>0</v>
      </c>
      <c r="Q10" s="121">
        <f t="shared" si="3"/>
        <v>0</v>
      </c>
      <c r="R10" s="121">
        <f t="shared" si="3"/>
        <v>0</v>
      </c>
      <c r="S10" s="121">
        <f t="shared" si="3"/>
        <v>0</v>
      </c>
      <c r="T10" s="121">
        <f t="shared" si="3"/>
        <v>0</v>
      </c>
      <c r="U10" s="121">
        <f t="shared" si="3"/>
        <v>0</v>
      </c>
      <c r="V10" s="121">
        <f t="shared" si="3"/>
        <v>0</v>
      </c>
      <c r="W10" s="121">
        <f t="shared" si="3"/>
        <v>0</v>
      </c>
      <c r="X10" s="121">
        <f t="shared" si="3"/>
        <v>0</v>
      </c>
      <c r="Y10" s="121">
        <f t="shared" si="3"/>
        <v>0</v>
      </c>
      <c r="Z10" s="121">
        <f t="shared" si="3"/>
        <v>0</v>
      </c>
      <c r="AA10" s="121">
        <f t="shared" si="3"/>
        <v>0</v>
      </c>
      <c r="AB10" s="121">
        <f t="shared" si="3"/>
        <v>0</v>
      </c>
      <c r="AC10" s="121">
        <f t="shared" si="3"/>
        <v>0</v>
      </c>
      <c r="AD10" s="121">
        <f t="shared" si="3"/>
        <v>0</v>
      </c>
      <c r="AE10" s="121">
        <f t="shared" si="3"/>
        <v>0</v>
      </c>
      <c r="AF10" s="121">
        <f t="shared" si="3"/>
        <v>0</v>
      </c>
      <c r="AG10" s="121">
        <f t="shared" si="3"/>
        <v>0</v>
      </c>
      <c r="AH10" s="121">
        <f t="shared" si="3"/>
        <v>0</v>
      </c>
      <c r="AI10" s="121">
        <f t="shared" si="3"/>
        <v>0</v>
      </c>
      <c r="AJ10" s="121">
        <f t="shared" si="3"/>
        <v>0</v>
      </c>
      <c r="AK10" s="121">
        <f t="shared" si="3"/>
        <v>0</v>
      </c>
      <c r="AL10" s="121">
        <f t="shared" si="3"/>
        <v>0</v>
      </c>
      <c r="AM10" s="121">
        <f t="shared" si="3"/>
        <v>0</v>
      </c>
      <c r="AN10" s="121">
        <f t="shared" si="3"/>
        <v>0</v>
      </c>
      <c r="AO10" s="121">
        <f t="shared" si="3"/>
        <v>0</v>
      </c>
      <c r="AP10" s="121">
        <f t="shared" si="3"/>
        <v>0</v>
      </c>
      <c r="AQ10" s="121">
        <f t="shared" si="3"/>
        <v>0</v>
      </c>
      <c r="AR10" s="121">
        <f t="shared" si="3"/>
        <v>0</v>
      </c>
      <c r="AS10" s="121">
        <f t="shared" si="3"/>
        <v>0</v>
      </c>
      <c r="AT10" s="121">
        <f t="shared" si="3"/>
        <v>0</v>
      </c>
      <c r="AU10" s="121">
        <f t="shared" si="3"/>
        <v>0</v>
      </c>
      <c r="AV10" s="121">
        <f t="shared" si="3"/>
        <v>0</v>
      </c>
      <c r="AW10" s="121">
        <f t="shared" si="3"/>
        <v>0</v>
      </c>
      <c r="AX10" s="121">
        <f t="shared" si="3"/>
        <v>0</v>
      </c>
      <c r="AY10" s="121">
        <f t="shared" si="3"/>
        <v>0</v>
      </c>
      <c r="AZ10" s="121">
        <f t="shared" si="3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CA10" s="123"/>
    </row>
    <row r="11" spans="1:88" x14ac:dyDescent="0.25">
      <c r="A11" s="7" t="s">
        <v>379</v>
      </c>
      <c r="B11" s="3">
        <v>74.5</v>
      </c>
      <c r="C11" s="2">
        <v>1</v>
      </c>
      <c r="D11" s="2">
        <v>0</v>
      </c>
      <c r="E11" s="3">
        <f t="shared" si="1"/>
        <v>0</v>
      </c>
      <c r="F11" s="121">
        <f t="shared" si="2"/>
        <v>0</v>
      </c>
      <c r="G11" s="121">
        <f t="shared" si="3"/>
        <v>0</v>
      </c>
      <c r="H11" s="121">
        <f t="shared" si="3"/>
        <v>0</v>
      </c>
      <c r="I11" s="121">
        <f t="shared" si="3"/>
        <v>0</v>
      </c>
      <c r="J11" s="121">
        <f t="shared" si="3"/>
        <v>0</v>
      </c>
      <c r="K11" s="121">
        <f t="shared" si="3"/>
        <v>0</v>
      </c>
      <c r="L11" s="121">
        <f t="shared" si="3"/>
        <v>0</v>
      </c>
      <c r="M11" s="121">
        <f t="shared" si="3"/>
        <v>0</v>
      </c>
      <c r="N11" s="121">
        <f t="shared" si="3"/>
        <v>0</v>
      </c>
      <c r="O11" s="121">
        <f t="shared" si="3"/>
        <v>0</v>
      </c>
      <c r="P11" s="121">
        <f t="shared" si="3"/>
        <v>0</v>
      </c>
      <c r="Q11" s="121">
        <f t="shared" si="3"/>
        <v>0</v>
      </c>
      <c r="R11" s="121">
        <f t="shared" si="3"/>
        <v>0</v>
      </c>
      <c r="S11" s="121">
        <f t="shared" si="3"/>
        <v>0</v>
      </c>
      <c r="T11" s="121">
        <f t="shared" si="3"/>
        <v>0</v>
      </c>
      <c r="U11" s="121">
        <f t="shared" si="3"/>
        <v>0</v>
      </c>
      <c r="V11" s="121">
        <f t="shared" si="3"/>
        <v>0</v>
      </c>
      <c r="W11" s="121">
        <f t="shared" si="3"/>
        <v>0</v>
      </c>
      <c r="X11" s="121">
        <f t="shared" si="3"/>
        <v>0</v>
      </c>
      <c r="Y11" s="121">
        <f t="shared" si="3"/>
        <v>0</v>
      </c>
      <c r="Z11" s="121">
        <f t="shared" si="3"/>
        <v>0</v>
      </c>
      <c r="AA11" s="121">
        <f t="shared" si="3"/>
        <v>0</v>
      </c>
      <c r="AB11" s="121">
        <f t="shared" si="3"/>
        <v>0</v>
      </c>
      <c r="AC11" s="121">
        <f t="shared" si="3"/>
        <v>0</v>
      </c>
      <c r="AD11" s="121">
        <f t="shared" si="3"/>
        <v>0</v>
      </c>
      <c r="AE11" s="121">
        <f t="shared" si="3"/>
        <v>0</v>
      </c>
      <c r="AF11" s="121">
        <f t="shared" si="3"/>
        <v>0</v>
      </c>
      <c r="AG11" s="121">
        <f t="shared" si="3"/>
        <v>0</v>
      </c>
      <c r="AH11" s="121">
        <f t="shared" si="3"/>
        <v>0</v>
      </c>
      <c r="AI11" s="121">
        <f t="shared" si="3"/>
        <v>0</v>
      </c>
      <c r="AJ11" s="121">
        <f t="shared" si="3"/>
        <v>0</v>
      </c>
      <c r="AK11" s="121">
        <f t="shared" si="3"/>
        <v>0</v>
      </c>
      <c r="AL11" s="121">
        <f t="shared" si="3"/>
        <v>0</v>
      </c>
      <c r="AM11" s="121">
        <f t="shared" si="3"/>
        <v>0</v>
      </c>
      <c r="AN11" s="121">
        <f t="shared" si="3"/>
        <v>0</v>
      </c>
      <c r="AO11" s="121">
        <f t="shared" si="3"/>
        <v>0</v>
      </c>
      <c r="AP11" s="121">
        <f t="shared" si="3"/>
        <v>0</v>
      </c>
      <c r="AQ11" s="121">
        <f t="shared" si="3"/>
        <v>0</v>
      </c>
      <c r="AR11" s="121">
        <f t="shared" si="3"/>
        <v>0</v>
      </c>
      <c r="AS11" s="121">
        <f t="shared" si="3"/>
        <v>0</v>
      </c>
      <c r="AT11" s="121">
        <f t="shared" si="3"/>
        <v>0</v>
      </c>
      <c r="AU11" s="121">
        <f t="shared" si="3"/>
        <v>0</v>
      </c>
      <c r="AV11" s="121">
        <f t="shared" si="3"/>
        <v>0</v>
      </c>
      <c r="AW11" s="121">
        <f t="shared" si="3"/>
        <v>0</v>
      </c>
      <c r="AX11" s="121">
        <f t="shared" si="3"/>
        <v>0</v>
      </c>
      <c r="AY11" s="121">
        <f t="shared" si="3"/>
        <v>0</v>
      </c>
      <c r="AZ11" s="121">
        <f t="shared" si="3"/>
        <v>0</v>
      </c>
      <c r="BA11" s="51">
        <f>SUMPRODUCT(F11:AZ11,'Ocenění položek'!$C$54:$AW$54)</f>
        <v>0</v>
      </c>
      <c r="BB11" s="51">
        <f>SUMPRODUCT(F11:AZ11,'Ocenění položek'!$C$55:$AW$55)</f>
        <v>0</v>
      </c>
      <c r="CA11" s="123"/>
    </row>
    <row r="12" spans="1:88" x14ac:dyDescent="0.25">
      <c r="A12" s="7" t="s">
        <v>438</v>
      </c>
      <c r="B12" s="3">
        <v>19.5</v>
      </c>
      <c r="C12" s="2">
        <v>1</v>
      </c>
      <c r="D12" s="2">
        <v>0</v>
      </c>
      <c r="E12" s="3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3"/>
        <v>0</v>
      </c>
      <c r="I12" s="121">
        <f t="shared" si="3"/>
        <v>0</v>
      </c>
      <c r="J12" s="121">
        <f t="shared" si="3"/>
        <v>0</v>
      </c>
      <c r="K12" s="121">
        <f t="shared" si="3"/>
        <v>0</v>
      </c>
      <c r="L12" s="121">
        <f t="shared" si="3"/>
        <v>0</v>
      </c>
      <c r="M12" s="121">
        <f t="shared" si="3"/>
        <v>0</v>
      </c>
      <c r="N12" s="121">
        <f t="shared" si="3"/>
        <v>0</v>
      </c>
      <c r="O12" s="121">
        <f t="shared" si="3"/>
        <v>0</v>
      </c>
      <c r="P12" s="121">
        <f t="shared" si="3"/>
        <v>0</v>
      </c>
      <c r="Q12" s="121">
        <f t="shared" si="3"/>
        <v>0</v>
      </c>
      <c r="R12" s="121">
        <f t="shared" si="3"/>
        <v>0</v>
      </c>
      <c r="S12" s="121">
        <f t="shared" si="3"/>
        <v>0</v>
      </c>
      <c r="T12" s="121">
        <f t="shared" si="3"/>
        <v>0</v>
      </c>
      <c r="U12" s="121">
        <f t="shared" si="3"/>
        <v>0</v>
      </c>
      <c r="V12" s="121">
        <f t="shared" si="3"/>
        <v>0</v>
      </c>
      <c r="W12" s="121">
        <f t="shared" si="3"/>
        <v>0</v>
      </c>
      <c r="X12" s="121">
        <f t="shared" si="3"/>
        <v>0</v>
      </c>
      <c r="Y12" s="121">
        <f t="shared" si="3"/>
        <v>0</v>
      </c>
      <c r="Z12" s="121">
        <f t="shared" si="3"/>
        <v>0</v>
      </c>
      <c r="AA12" s="121">
        <f t="shared" si="3"/>
        <v>0</v>
      </c>
      <c r="AB12" s="121">
        <f t="shared" si="3"/>
        <v>0</v>
      </c>
      <c r="AC12" s="121">
        <f t="shared" si="3"/>
        <v>0</v>
      </c>
      <c r="AD12" s="121">
        <f t="shared" si="3"/>
        <v>0</v>
      </c>
      <c r="AE12" s="121">
        <f t="shared" si="3"/>
        <v>0</v>
      </c>
      <c r="AF12" s="121">
        <f t="shared" si="3"/>
        <v>0</v>
      </c>
      <c r="AG12" s="121">
        <f t="shared" si="3"/>
        <v>0</v>
      </c>
      <c r="AH12" s="121">
        <f t="shared" si="3"/>
        <v>0</v>
      </c>
      <c r="AI12" s="121">
        <f t="shared" si="3"/>
        <v>0</v>
      </c>
      <c r="AJ12" s="121">
        <f t="shared" si="3"/>
        <v>0</v>
      </c>
      <c r="AK12" s="121">
        <f t="shared" si="3"/>
        <v>0</v>
      </c>
      <c r="AL12" s="121">
        <f t="shared" si="3"/>
        <v>0</v>
      </c>
      <c r="AM12" s="121">
        <f t="shared" si="3"/>
        <v>0</v>
      </c>
      <c r="AN12" s="121">
        <f t="shared" si="3"/>
        <v>0</v>
      </c>
      <c r="AO12" s="121">
        <f t="shared" si="3"/>
        <v>0</v>
      </c>
      <c r="AP12" s="121">
        <f t="shared" si="3"/>
        <v>0</v>
      </c>
      <c r="AQ12" s="121">
        <f t="shared" si="3"/>
        <v>0</v>
      </c>
      <c r="AR12" s="121">
        <f t="shared" si="3"/>
        <v>0</v>
      </c>
      <c r="AS12" s="121">
        <f t="shared" si="3"/>
        <v>0</v>
      </c>
      <c r="AT12" s="121">
        <f t="shared" si="3"/>
        <v>0</v>
      </c>
      <c r="AU12" s="121">
        <f t="shared" si="3"/>
        <v>0</v>
      </c>
      <c r="AV12" s="121">
        <f t="shared" si="3"/>
        <v>0</v>
      </c>
      <c r="AW12" s="121">
        <f t="shared" si="3"/>
        <v>0</v>
      </c>
      <c r="AX12" s="121">
        <f t="shared" si="3"/>
        <v>0</v>
      </c>
      <c r="AY12" s="121">
        <f t="shared" si="3"/>
        <v>0</v>
      </c>
      <c r="AZ12" s="121">
        <f t="shared" si="3"/>
        <v>0</v>
      </c>
      <c r="BA12" s="51">
        <f>SUMPRODUCT(F12:AZ12,'Ocenění položek'!$C$54:$AW$54)</f>
        <v>0</v>
      </c>
      <c r="BB12" s="51">
        <f>SUMPRODUCT(F12:AZ12,'Ocenění položek'!$C$55:$AW$55)</f>
        <v>0</v>
      </c>
      <c r="CA12" s="123"/>
    </row>
    <row r="13" spans="1:88" s="128" customFormat="1" x14ac:dyDescent="0.25">
      <c r="A13" s="7" t="s">
        <v>380</v>
      </c>
      <c r="B13" s="4">
        <v>39</v>
      </c>
      <c r="C13" s="5">
        <v>15</v>
      </c>
      <c r="D13" s="5">
        <v>0</v>
      </c>
      <c r="E13" s="4">
        <f t="shared" si="1"/>
        <v>0</v>
      </c>
      <c r="F13" s="126">
        <f t="shared" si="2"/>
        <v>0</v>
      </c>
      <c r="G13" s="126">
        <f t="shared" si="3"/>
        <v>0</v>
      </c>
      <c r="H13" s="126">
        <f t="shared" si="3"/>
        <v>0</v>
      </c>
      <c r="I13" s="126">
        <f t="shared" si="3"/>
        <v>0</v>
      </c>
      <c r="J13" s="126">
        <f t="shared" si="3"/>
        <v>0</v>
      </c>
      <c r="K13" s="126">
        <f t="shared" si="3"/>
        <v>0</v>
      </c>
      <c r="L13" s="126">
        <f t="shared" si="3"/>
        <v>0</v>
      </c>
      <c r="M13" s="126">
        <f t="shared" si="3"/>
        <v>0</v>
      </c>
      <c r="N13" s="126">
        <f t="shared" si="3"/>
        <v>0</v>
      </c>
      <c r="O13" s="126">
        <f t="shared" si="3"/>
        <v>0</v>
      </c>
      <c r="P13" s="126">
        <f t="shared" si="3"/>
        <v>0</v>
      </c>
      <c r="Q13" s="126">
        <f t="shared" si="3"/>
        <v>0</v>
      </c>
      <c r="R13" s="126">
        <f t="shared" si="3"/>
        <v>0</v>
      </c>
      <c r="S13" s="126">
        <f t="shared" si="3"/>
        <v>0</v>
      </c>
      <c r="T13" s="126">
        <f t="shared" si="3"/>
        <v>0</v>
      </c>
      <c r="U13" s="126">
        <f t="shared" si="3"/>
        <v>0</v>
      </c>
      <c r="V13" s="126">
        <f t="shared" si="3"/>
        <v>0</v>
      </c>
      <c r="W13" s="126">
        <f t="shared" si="3"/>
        <v>0</v>
      </c>
      <c r="X13" s="126">
        <f t="shared" si="3"/>
        <v>0</v>
      </c>
      <c r="Y13" s="126">
        <f t="shared" si="3"/>
        <v>0</v>
      </c>
      <c r="Z13" s="126">
        <f t="shared" si="3"/>
        <v>0</v>
      </c>
      <c r="AA13" s="126">
        <f t="shared" si="3"/>
        <v>0</v>
      </c>
      <c r="AB13" s="126">
        <f t="shared" si="3"/>
        <v>0</v>
      </c>
      <c r="AC13" s="126">
        <f t="shared" si="3"/>
        <v>0</v>
      </c>
      <c r="AD13" s="126">
        <f t="shared" si="3"/>
        <v>0</v>
      </c>
      <c r="AE13" s="126">
        <f t="shared" si="3"/>
        <v>0</v>
      </c>
      <c r="AF13" s="126">
        <f t="shared" si="3"/>
        <v>0</v>
      </c>
      <c r="AG13" s="126">
        <f t="shared" si="3"/>
        <v>0</v>
      </c>
      <c r="AH13" s="126">
        <f t="shared" si="3"/>
        <v>0</v>
      </c>
      <c r="AI13" s="126">
        <f t="shared" si="3"/>
        <v>0</v>
      </c>
      <c r="AJ13" s="126">
        <f t="shared" si="3"/>
        <v>0</v>
      </c>
      <c r="AK13" s="126">
        <f t="shared" si="3"/>
        <v>0</v>
      </c>
      <c r="AL13" s="126">
        <f t="shared" si="3"/>
        <v>0</v>
      </c>
      <c r="AM13" s="126">
        <f t="shared" si="3"/>
        <v>0</v>
      </c>
      <c r="AN13" s="126">
        <f t="shared" si="3"/>
        <v>0</v>
      </c>
      <c r="AO13" s="126">
        <f t="shared" si="3"/>
        <v>0</v>
      </c>
      <c r="AP13" s="126">
        <f t="shared" si="3"/>
        <v>0</v>
      </c>
      <c r="AQ13" s="126">
        <f t="shared" si="3"/>
        <v>0</v>
      </c>
      <c r="AR13" s="126">
        <f t="shared" si="3"/>
        <v>0</v>
      </c>
      <c r="AS13" s="126">
        <f t="shared" si="3"/>
        <v>0</v>
      </c>
      <c r="AT13" s="126">
        <f t="shared" si="3"/>
        <v>0</v>
      </c>
      <c r="AU13" s="126">
        <f t="shared" ref="G13:AZ20" si="4">$E13*AU$3</f>
        <v>0</v>
      </c>
      <c r="AV13" s="126">
        <f t="shared" si="4"/>
        <v>0</v>
      </c>
      <c r="AW13" s="126">
        <f t="shared" si="4"/>
        <v>0</v>
      </c>
      <c r="AX13" s="126">
        <f t="shared" si="4"/>
        <v>0</v>
      </c>
      <c r="AY13" s="126">
        <f t="shared" si="4"/>
        <v>0</v>
      </c>
      <c r="AZ13" s="126">
        <f t="shared" si="4"/>
        <v>0</v>
      </c>
      <c r="BA13" s="127">
        <f>SUMPRODUCT(F13:AZ13,'Ocenění položek'!$C$54:$AW$54)</f>
        <v>0</v>
      </c>
      <c r="BB13" s="127">
        <f>SUMPRODUCT(F13:AZ13,'Ocenění položek'!$C$55:$AW$55)</f>
        <v>0</v>
      </c>
      <c r="BO13" s="129"/>
      <c r="BS13" s="129"/>
      <c r="BU13" s="129"/>
      <c r="BZ13" s="129"/>
      <c r="CA13" s="130"/>
    </row>
    <row r="14" spans="1:88" ht="30" x14ac:dyDescent="0.25">
      <c r="A14" s="7" t="s">
        <v>381</v>
      </c>
      <c r="B14" s="3">
        <v>39</v>
      </c>
      <c r="C14" s="2">
        <v>1</v>
      </c>
      <c r="D14" s="2">
        <v>0</v>
      </c>
      <c r="E14" s="3">
        <f t="shared" si="1"/>
        <v>0</v>
      </c>
      <c r="F14" s="126">
        <f t="shared" si="2"/>
        <v>0</v>
      </c>
      <c r="G14" s="126">
        <f t="shared" si="4"/>
        <v>0</v>
      </c>
      <c r="H14" s="126">
        <f t="shared" si="4"/>
        <v>0</v>
      </c>
      <c r="I14" s="126">
        <f t="shared" si="4"/>
        <v>0</v>
      </c>
      <c r="J14" s="126">
        <f t="shared" si="4"/>
        <v>0</v>
      </c>
      <c r="K14" s="126">
        <f t="shared" si="4"/>
        <v>0</v>
      </c>
      <c r="L14" s="126">
        <f t="shared" si="4"/>
        <v>0</v>
      </c>
      <c r="M14" s="126">
        <f t="shared" si="4"/>
        <v>0</v>
      </c>
      <c r="N14" s="126">
        <f t="shared" si="4"/>
        <v>0</v>
      </c>
      <c r="O14" s="126">
        <f t="shared" si="4"/>
        <v>0</v>
      </c>
      <c r="P14" s="126">
        <f t="shared" si="4"/>
        <v>0</v>
      </c>
      <c r="Q14" s="126">
        <f t="shared" si="4"/>
        <v>0</v>
      </c>
      <c r="R14" s="126">
        <f t="shared" si="4"/>
        <v>0</v>
      </c>
      <c r="S14" s="126">
        <f t="shared" si="4"/>
        <v>0</v>
      </c>
      <c r="T14" s="126">
        <f t="shared" si="4"/>
        <v>0</v>
      </c>
      <c r="U14" s="126">
        <f t="shared" si="4"/>
        <v>0</v>
      </c>
      <c r="V14" s="126">
        <f t="shared" si="4"/>
        <v>0</v>
      </c>
      <c r="W14" s="126">
        <f t="shared" si="4"/>
        <v>0</v>
      </c>
      <c r="X14" s="126">
        <f t="shared" si="4"/>
        <v>0</v>
      </c>
      <c r="Y14" s="126">
        <f t="shared" si="4"/>
        <v>0</v>
      </c>
      <c r="Z14" s="126">
        <f t="shared" si="4"/>
        <v>0</v>
      </c>
      <c r="AA14" s="126">
        <f t="shared" si="4"/>
        <v>0</v>
      </c>
      <c r="AB14" s="126">
        <f t="shared" si="4"/>
        <v>0</v>
      </c>
      <c r="AC14" s="126">
        <f t="shared" si="4"/>
        <v>0</v>
      </c>
      <c r="AD14" s="126">
        <f t="shared" si="4"/>
        <v>0</v>
      </c>
      <c r="AE14" s="126">
        <f t="shared" si="4"/>
        <v>0</v>
      </c>
      <c r="AF14" s="126">
        <f t="shared" si="4"/>
        <v>0</v>
      </c>
      <c r="AG14" s="126">
        <f t="shared" si="4"/>
        <v>0</v>
      </c>
      <c r="AH14" s="126">
        <f t="shared" si="4"/>
        <v>0</v>
      </c>
      <c r="AI14" s="126">
        <f t="shared" si="4"/>
        <v>0</v>
      </c>
      <c r="AJ14" s="126">
        <f t="shared" si="4"/>
        <v>0</v>
      </c>
      <c r="AK14" s="126">
        <f t="shared" si="4"/>
        <v>0</v>
      </c>
      <c r="AL14" s="126">
        <f t="shared" si="4"/>
        <v>0</v>
      </c>
      <c r="AM14" s="126">
        <f t="shared" si="4"/>
        <v>0</v>
      </c>
      <c r="AN14" s="126">
        <f t="shared" si="4"/>
        <v>0</v>
      </c>
      <c r="AO14" s="126">
        <f t="shared" si="4"/>
        <v>0</v>
      </c>
      <c r="AP14" s="126">
        <f t="shared" si="4"/>
        <v>0</v>
      </c>
      <c r="AQ14" s="126">
        <f t="shared" si="4"/>
        <v>0</v>
      </c>
      <c r="AR14" s="126">
        <f t="shared" si="4"/>
        <v>0</v>
      </c>
      <c r="AS14" s="126">
        <f t="shared" si="4"/>
        <v>0</v>
      </c>
      <c r="AT14" s="126">
        <f t="shared" si="4"/>
        <v>0</v>
      </c>
      <c r="AU14" s="126">
        <f t="shared" si="4"/>
        <v>0</v>
      </c>
      <c r="AV14" s="126">
        <f t="shared" si="4"/>
        <v>0</v>
      </c>
      <c r="AW14" s="126">
        <f t="shared" si="4"/>
        <v>0</v>
      </c>
      <c r="AX14" s="126">
        <f t="shared" si="4"/>
        <v>0</v>
      </c>
      <c r="AY14" s="126">
        <f t="shared" si="4"/>
        <v>0</v>
      </c>
      <c r="AZ14" s="126">
        <f t="shared" si="4"/>
        <v>0</v>
      </c>
      <c r="BA14" s="51">
        <f>SUMPRODUCT(F14:AZ14,'Ocenění položek'!$C$54:$AW$54)</f>
        <v>0</v>
      </c>
      <c r="BB14" s="51">
        <f>SUMPRODUCT(F14:AZ14,'Ocenění položek'!$C$55:$AW$55)</f>
        <v>0</v>
      </c>
      <c r="CA14" s="123"/>
    </row>
    <row r="15" spans="1:88" ht="30" x14ac:dyDescent="0.25">
      <c r="A15" s="7" t="s">
        <v>382</v>
      </c>
      <c r="B15" s="3">
        <v>39</v>
      </c>
      <c r="C15" s="2">
        <v>1</v>
      </c>
      <c r="D15" s="2">
        <v>0</v>
      </c>
      <c r="E15" s="3">
        <f t="shared" si="1"/>
        <v>0</v>
      </c>
      <c r="F15" s="126">
        <f t="shared" si="2"/>
        <v>0</v>
      </c>
      <c r="G15" s="126">
        <f t="shared" si="4"/>
        <v>0</v>
      </c>
      <c r="H15" s="126">
        <f t="shared" si="4"/>
        <v>0</v>
      </c>
      <c r="I15" s="126">
        <f t="shared" si="4"/>
        <v>0</v>
      </c>
      <c r="J15" s="126">
        <f t="shared" si="4"/>
        <v>0</v>
      </c>
      <c r="K15" s="126">
        <f t="shared" si="4"/>
        <v>0</v>
      </c>
      <c r="L15" s="126">
        <f t="shared" si="4"/>
        <v>0</v>
      </c>
      <c r="M15" s="126">
        <f t="shared" si="4"/>
        <v>0</v>
      </c>
      <c r="N15" s="126">
        <f t="shared" si="4"/>
        <v>0</v>
      </c>
      <c r="O15" s="126">
        <f t="shared" si="4"/>
        <v>0</v>
      </c>
      <c r="P15" s="126">
        <f t="shared" si="4"/>
        <v>0</v>
      </c>
      <c r="Q15" s="126">
        <f t="shared" si="4"/>
        <v>0</v>
      </c>
      <c r="R15" s="126">
        <f t="shared" si="4"/>
        <v>0</v>
      </c>
      <c r="S15" s="126">
        <f t="shared" si="4"/>
        <v>0</v>
      </c>
      <c r="T15" s="126">
        <f t="shared" si="4"/>
        <v>0</v>
      </c>
      <c r="U15" s="126">
        <f t="shared" si="4"/>
        <v>0</v>
      </c>
      <c r="V15" s="126">
        <f t="shared" si="4"/>
        <v>0</v>
      </c>
      <c r="W15" s="126">
        <f t="shared" si="4"/>
        <v>0</v>
      </c>
      <c r="X15" s="126">
        <f t="shared" si="4"/>
        <v>0</v>
      </c>
      <c r="Y15" s="126">
        <f t="shared" si="4"/>
        <v>0</v>
      </c>
      <c r="Z15" s="126">
        <f t="shared" si="4"/>
        <v>0</v>
      </c>
      <c r="AA15" s="126">
        <f t="shared" si="4"/>
        <v>0</v>
      </c>
      <c r="AB15" s="126">
        <f t="shared" si="4"/>
        <v>0</v>
      </c>
      <c r="AC15" s="126">
        <f t="shared" si="4"/>
        <v>0</v>
      </c>
      <c r="AD15" s="126">
        <f t="shared" si="4"/>
        <v>0</v>
      </c>
      <c r="AE15" s="126">
        <f t="shared" si="4"/>
        <v>0</v>
      </c>
      <c r="AF15" s="126">
        <f t="shared" si="4"/>
        <v>0</v>
      </c>
      <c r="AG15" s="126">
        <f t="shared" si="4"/>
        <v>0</v>
      </c>
      <c r="AH15" s="126">
        <f t="shared" si="4"/>
        <v>0</v>
      </c>
      <c r="AI15" s="126">
        <f t="shared" si="4"/>
        <v>0</v>
      </c>
      <c r="AJ15" s="126">
        <f t="shared" si="4"/>
        <v>0</v>
      </c>
      <c r="AK15" s="126">
        <f t="shared" si="4"/>
        <v>0</v>
      </c>
      <c r="AL15" s="126">
        <f t="shared" si="4"/>
        <v>0</v>
      </c>
      <c r="AM15" s="126">
        <f t="shared" si="4"/>
        <v>0</v>
      </c>
      <c r="AN15" s="126">
        <f t="shared" si="4"/>
        <v>0</v>
      </c>
      <c r="AO15" s="126">
        <f t="shared" si="4"/>
        <v>0</v>
      </c>
      <c r="AP15" s="126">
        <f t="shared" si="4"/>
        <v>0</v>
      </c>
      <c r="AQ15" s="126">
        <f t="shared" si="4"/>
        <v>0</v>
      </c>
      <c r="AR15" s="126">
        <f t="shared" si="4"/>
        <v>0</v>
      </c>
      <c r="AS15" s="126">
        <f t="shared" si="4"/>
        <v>0</v>
      </c>
      <c r="AT15" s="126">
        <f t="shared" si="4"/>
        <v>0</v>
      </c>
      <c r="AU15" s="126">
        <f t="shared" si="4"/>
        <v>0</v>
      </c>
      <c r="AV15" s="126">
        <f t="shared" si="4"/>
        <v>0</v>
      </c>
      <c r="AW15" s="126">
        <f t="shared" si="4"/>
        <v>0</v>
      </c>
      <c r="AX15" s="126">
        <f t="shared" si="4"/>
        <v>0</v>
      </c>
      <c r="AY15" s="126">
        <f t="shared" si="4"/>
        <v>0</v>
      </c>
      <c r="AZ15" s="126">
        <f t="shared" si="4"/>
        <v>0</v>
      </c>
      <c r="BA15" s="51">
        <f>SUMPRODUCT(F15:AZ15,'Ocenění položek'!$C$54:$AW$54)</f>
        <v>0</v>
      </c>
      <c r="BB15" s="51">
        <f>SUMPRODUCT(F15:AZ15,'Ocenění položek'!$C$55:$AW$55)</f>
        <v>0</v>
      </c>
      <c r="CA15" s="123"/>
    </row>
    <row r="16" spans="1:88" ht="30" x14ac:dyDescent="0.25">
      <c r="A16" s="7" t="s">
        <v>383</v>
      </c>
      <c r="B16" s="3">
        <v>39</v>
      </c>
      <c r="C16" s="2">
        <v>1</v>
      </c>
      <c r="D16" s="2">
        <v>0</v>
      </c>
      <c r="E16" s="3">
        <f t="shared" si="1"/>
        <v>0</v>
      </c>
      <c r="F16" s="124">
        <f t="shared" si="2"/>
        <v>0</v>
      </c>
      <c r="G16" s="124">
        <f t="shared" si="4"/>
        <v>0</v>
      </c>
      <c r="H16" s="124">
        <f t="shared" si="4"/>
        <v>0</v>
      </c>
      <c r="I16" s="124">
        <f t="shared" si="4"/>
        <v>0</v>
      </c>
      <c r="J16" s="124">
        <f t="shared" si="4"/>
        <v>0</v>
      </c>
      <c r="K16" s="124">
        <f t="shared" si="4"/>
        <v>0</v>
      </c>
      <c r="L16" s="124">
        <f t="shared" si="4"/>
        <v>0</v>
      </c>
      <c r="M16" s="124">
        <f t="shared" si="4"/>
        <v>0</v>
      </c>
      <c r="N16" s="124">
        <f t="shared" si="4"/>
        <v>0</v>
      </c>
      <c r="O16" s="124">
        <f t="shared" si="4"/>
        <v>0</v>
      </c>
      <c r="P16" s="124">
        <f t="shared" si="4"/>
        <v>0</v>
      </c>
      <c r="Q16" s="124">
        <f t="shared" si="4"/>
        <v>0</v>
      </c>
      <c r="R16" s="124">
        <f t="shared" si="4"/>
        <v>0</v>
      </c>
      <c r="S16" s="124">
        <f t="shared" si="4"/>
        <v>0</v>
      </c>
      <c r="T16" s="124">
        <f t="shared" si="4"/>
        <v>0</v>
      </c>
      <c r="U16" s="124">
        <f t="shared" si="4"/>
        <v>0</v>
      </c>
      <c r="V16" s="124">
        <f t="shared" si="4"/>
        <v>0</v>
      </c>
      <c r="W16" s="124">
        <f t="shared" si="4"/>
        <v>0</v>
      </c>
      <c r="X16" s="124">
        <f t="shared" si="4"/>
        <v>0</v>
      </c>
      <c r="Y16" s="124">
        <f t="shared" si="4"/>
        <v>0</v>
      </c>
      <c r="Z16" s="124">
        <f t="shared" si="4"/>
        <v>0</v>
      </c>
      <c r="AA16" s="124">
        <f t="shared" si="4"/>
        <v>0</v>
      </c>
      <c r="AB16" s="124">
        <f t="shared" si="4"/>
        <v>0</v>
      </c>
      <c r="AC16" s="124">
        <f t="shared" si="4"/>
        <v>0</v>
      </c>
      <c r="AD16" s="124">
        <f t="shared" si="4"/>
        <v>0</v>
      </c>
      <c r="AE16" s="124">
        <f t="shared" si="4"/>
        <v>0</v>
      </c>
      <c r="AF16" s="124">
        <f t="shared" si="4"/>
        <v>0</v>
      </c>
      <c r="AG16" s="124">
        <f t="shared" si="4"/>
        <v>0</v>
      </c>
      <c r="AH16" s="124">
        <f t="shared" si="4"/>
        <v>0</v>
      </c>
      <c r="AI16" s="124">
        <f t="shared" si="4"/>
        <v>0</v>
      </c>
      <c r="AJ16" s="124">
        <f t="shared" si="4"/>
        <v>0</v>
      </c>
      <c r="AK16" s="124">
        <f t="shared" si="4"/>
        <v>0</v>
      </c>
      <c r="AL16" s="124">
        <f t="shared" si="4"/>
        <v>0</v>
      </c>
      <c r="AM16" s="124">
        <f t="shared" si="4"/>
        <v>0</v>
      </c>
      <c r="AN16" s="124">
        <f t="shared" si="4"/>
        <v>0</v>
      </c>
      <c r="AO16" s="124">
        <f t="shared" si="4"/>
        <v>0</v>
      </c>
      <c r="AP16" s="124">
        <f t="shared" si="4"/>
        <v>0</v>
      </c>
      <c r="AQ16" s="124">
        <f t="shared" si="4"/>
        <v>0</v>
      </c>
      <c r="AR16" s="124">
        <f t="shared" si="4"/>
        <v>0</v>
      </c>
      <c r="AS16" s="124">
        <f t="shared" si="4"/>
        <v>0</v>
      </c>
      <c r="AT16" s="124">
        <f t="shared" si="4"/>
        <v>0</v>
      </c>
      <c r="AU16" s="124">
        <f t="shared" si="4"/>
        <v>0</v>
      </c>
      <c r="AV16" s="124">
        <f t="shared" si="4"/>
        <v>0</v>
      </c>
      <c r="AW16" s="124">
        <f t="shared" si="4"/>
        <v>0</v>
      </c>
      <c r="AX16" s="124">
        <f t="shared" si="4"/>
        <v>0</v>
      </c>
      <c r="AY16" s="124">
        <f t="shared" si="4"/>
        <v>0</v>
      </c>
      <c r="AZ16" s="124">
        <f t="shared" si="4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ht="30" x14ac:dyDescent="0.25">
      <c r="A17" s="7" t="s">
        <v>384</v>
      </c>
      <c r="B17" s="3">
        <v>46</v>
      </c>
      <c r="C17" s="2">
        <v>1</v>
      </c>
      <c r="D17" s="2">
        <v>0</v>
      </c>
      <c r="E17" s="3">
        <f t="shared" si="1"/>
        <v>0</v>
      </c>
      <c r="F17" s="121">
        <f>$E17*F$5</f>
        <v>0</v>
      </c>
      <c r="G17" s="121">
        <f t="shared" ref="G17:AZ17" si="5">$E17*G$5</f>
        <v>0</v>
      </c>
      <c r="H17" s="121">
        <f t="shared" si="5"/>
        <v>0</v>
      </c>
      <c r="I17" s="121">
        <f t="shared" si="5"/>
        <v>0</v>
      </c>
      <c r="J17" s="121">
        <f t="shared" si="5"/>
        <v>0</v>
      </c>
      <c r="K17" s="121">
        <f t="shared" si="5"/>
        <v>0</v>
      </c>
      <c r="L17" s="121">
        <f t="shared" si="5"/>
        <v>0</v>
      </c>
      <c r="M17" s="121">
        <f t="shared" si="5"/>
        <v>0</v>
      </c>
      <c r="N17" s="121">
        <f t="shared" si="5"/>
        <v>0</v>
      </c>
      <c r="O17" s="121">
        <f t="shared" si="5"/>
        <v>0</v>
      </c>
      <c r="P17" s="121">
        <f t="shared" si="5"/>
        <v>0</v>
      </c>
      <c r="Q17" s="121">
        <f t="shared" si="5"/>
        <v>0</v>
      </c>
      <c r="R17" s="121">
        <f t="shared" si="5"/>
        <v>0</v>
      </c>
      <c r="S17" s="121">
        <f t="shared" si="5"/>
        <v>0</v>
      </c>
      <c r="T17" s="121">
        <f t="shared" si="5"/>
        <v>0</v>
      </c>
      <c r="U17" s="121">
        <f t="shared" si="5"/>
        <v>0</v>
      </c>
      <c r="V17" s="121">
        <f t="shared" si="5"/>
        <v>0</v>
      </c>
      <c r="W17" s="121">
        <f t="shared" si="5"/>
        <v>0</v>
      </c>
      <c r="X17" s="121">
        <f t="shared" si="5"/>
        <v>0</v>
      </c>
      <c r="Y17" s="121">
        <f t="shared" si="5"/>
        <v>0</v>
      </c>
      <c r="Z17" s="121">
        <f t="shared" si="5"/>
        <v>0</v>
      </c>
      <c r="AA17" s="121">
        <f t="shared" si="5"/>
        <v>0</v>
      </c>
      <c r="AB17" s="121">
        <f t="shared" si="5"/>
        <v>0</v>
      </c>
      <c r="AC17" s="121">
        <f t="shared" si="5"/>
        <v>0</v>
      </c>
      <c r="AD17" s="121">
        <f t="shared" si="5"/>
        <v>0</v>
      </c>
      <c r="AE17" s="121">
        <f t="shared" si="5"/>
        <v>0</v>
      </c>
      <c r="AF17" s="121">
        <f t="shared" si="5"/>
        <v>0</v>
      </c>
      <c r="AG17" s="121">
        <f t="shared" si="5"/>
        <v>0</v>
      </c>
      <c r="AH17" s="121">
        <f t="shared" si="5"/>
        <v>0</v>
      </c>
      <c r="AI17" s="121">
        <f t="shared" si="5"/>
        <v>0</v>
      </c>
      <c r="AJ17" s="121">
        <f t="shared" si="5"/>
        <v>0</v>
      </c>
      <c r="AK17" s="121">
        <f t="shared" si="5"/>
        <v>0</v>
      </c>
      <c r="AL17" s="121">
        <f t="shared" si="5"/>
        <v>0</v>
      </c>
      <c r="AM17" s="121">
        <f t="shared" si="5"/>
        <v>0</v>
      </c>
      <c r="AN17" s="121">
        <f t="shared" si="5"/>
        <v>0</v>
      </c>
      <c r="AO17" s="121">
        <f t="shared" si="5"/>
        <v>0</v>
      </c>
      <c r="AP17" s="121">
        <f t="shared" si="5"/>
        <v>0</v>
      </c>
      <c r="AQ17" s="121">
        <f t="shared" si="5"/>
        <v>0</v>
      </c>
      <c r="AR17" s="121">
        <f t="shared" si="5"/>
        <v>0</v>
      </c>
      <c r="AS17" s="121">
        <f t="shared" si="5"/>
        <v>0</v>
      </c>
      <c r="AT17" s="121">
        <f t="shared" si="5"/>
        <v>0</v>
      </c>
      <c r="AU17" s="121">
        <f t="shared" si="5"/>
        <v>0</v>
      </c>
      <c r="AV17" s="121">
        <f t="shared" si="5"/>
        <v>0</v>
      </c>
      <c r="AW17" s="121">
        <f t="shared" si="5"/>
        <v>0</v>
      </c>
      <c r="AX17" s="121">
        <f t="shared" si="5"/>
        <v>0</v>
      </c>
      <c r="AY17" s="121">
        <f t="shared" si="5"/>
        <v>0</v>
      </c>
      <c r="AZ17" s="121">
        <f t="shared" si="5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ht="30" x14ac:dyDescent="0.25">
      <c r="A18" s="7" t="s">
        <v>385</v>
      </c>
      <c r="B18" s="3">
        <v>46</v>
      </c>
      <c r="C18" s="2">
        <v>1</v>
      </c>
      <c r="D18" s="2">
        <v>0</v>
      </c>
      <c r="E18" s="3">
        <f t="shared" si="1"/>
        <v>0</v>
      </c>
      <c r="F18" s="121">
        <f t="shared" si="2"/>
        <v>0</v>
      </c>
      <c r="G18" s="121">
        <f t="shared" si="4"/>
        <v>0</v>
      </c>
      <c r="H18" s="121">
        <f t="shared" si="4"/>
        <v>0</v>
      </c>
      <c r="I18" s="121">
        <f t="shared" si="4"/>
        <v>0</v>
      </c>
      <c r="J18" s="121">
        <f t="shared" si="4"/>
        <v>0</v>
      </c>
      <c r="K18" s="121">
        <f t="shared" si="4"/>
        <v>0</v>
      </c>
      <c r="L18" s="121">
        <f t="shared" si="4"/>
        <v>0</v>
      </c>
      <c r="M18" s="121">
        <f t="shared" si="4"/>
        <v>0</v>
      </c>
      <c r="N18" s="121">
        <f t="shared" si="4"/>
        <v>0</v>
      </c>
      <c r="O18" s="121">
        <f t="shared" si="4"/>
        <v>0</v>
      </c>
      <c r="P18" s="121">
        <f t="shared" si="4"/>
        <v>0</v>
      </c>
      <c r="Q18" s="121">
        <f t="shared" si="4"/>
        <v>0</v>
      </c>
      <c r="R18" s="121">
        <f t="shared" si="4"/>
        <v>0</v>
      </c>
      <c r="S18" s="121">
        <f t="shared" si="4"/>
        <v>0</v>
      </c>
      <c r="T18" s="121">
        <f t="shared" si="4"/>
        <v>0</v>
      </c>
      <c r="U18" s="121">
        <f t="shared" si="4"/>
        <v>0</v>
      </c>
      <c r="V18" s="121">
        <f t="shared" si="4"/>
        <v>0</v>
      </c>
      <c r="W18" s="121">
        <f t="shared" si="4"/>
        <v>0</v>
      </c>
      <c r="X18" s="121">
        <f t="shared" si="4"/>
        <v>0</v>
      </c>
      <c r="Y18" s="121">
        <f t="shared" si="4"/>
        <v>0</v>
      </c>
      <c r="Z18" s="121">
        <f t="shared" si="4"/>
        <v>0</v>
      </c>
      <c r="AA18" s="121">
        <f t="shared" si="4"/>
        <v>0</v>
      </c>
      <c r="AB18" s="121">
        <f t="shared" si="4"/>
        <v>0</v>
      </c>
      <c r="AC18" s="121">
        <f t="shared" si="4"/>
        <v>0</v>
      </c>
      <c r="AD18" s="121">
        <f t="shared" si="4"/>
        <v>0</v>
      </c>
      <c r="AE18" s="121">
        <f t="shared" si="4"/>
        <v>0</v>
      </c>
      <c r="AF18" s="121">
        <f t="shared" si="4"/>
        <v>0</v>
      </c>
      <c r="AG18" s="121">
        <f t="shared" si="4"/>
        <v>0</v>
      </c>
      <c r="AH18" s="121">
        <f t="shared" si="4"/>
        <v>0</v>
      </c>
      <c r="AI18" s="121">
        <f t="shared" si="4"/>
        <v>0</v>
      </c>
      <c r="AJ18" s="121">
        <f t="shared" si="4"/>
        <v>0</v>
      </c>
      <c r="AK18" s="121">
        <f t="shared" si="4"/>
        <v>0</v>
      </c>
      <c r="AL18" s="121">
        <f t="shared" si="4"/>
        <v>0</v>
      </c>
      <c r="AM18" s="121">
        <f t="shared" si="4"/>
        <v>0</v>
      </c>
      <c r="AN18" s="121">
        <f t="shared" si="4"/>
        <v>0</v>
      </c>
      <c r="AO18" s="121">
        <f t="shared" si="4"/>
        <v>0</v>
      </c>
      <c r="AP18" s="121">
        <f t="shared" si="4"/>
        <v>0</v>
      </c>
      <c r="AQ18" s="121">
        <f t="shared" si="4"/>
        <v>0</v>
      </c>
      <c r="AR18" s="121">
        <f t="shared" si="4"/>
        <v>0</v>
      </c>
      <c r="AS18" s="121">
        <f t="shared" si="4"/>
        <v>0</v>
      </c>
      <c r="AT18" s="121">
        <f t="shared" si="4"/>
        <v>0</v>
      </c>
      <c r="AU18" s="121">
        <f t="shared" si="4"/>
        <v>0</v>
      </c>
      <c r="AV18" s="121">
        <f t="shared" si="4"/>
        <v>0</v>
      </c>
      <c r="AW18" s="121">
        <f t="shared" si="4"/>
        <v>0</v>
      </c>
      <c r="AX18" s="121">
        <f t="shared" si="4"/>
        <v>0</v>
      </c>
      <c r="AY18" s="121">
        <f t="shared" si="4"/>
        <v>0</v>
      </c>
      <c r="AZ18" s="121">
        <f t="shared" si="4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ht="30" x14ac:dyDescent="0.25">
      <c r="A19" s="6" t="s">
        <v>386</v>
      </c>
      <c r="B19" s="3">
        <v>39</v>
      </c>
      <c r="C19" s="2">
        <v>1</v>
      </c>
      <c r="D19" s="2">
        <v>0</v>
      </c>
      <c r="E19" s="3">
        <f t="shared" si="1"/>
        <v>0</v>
      </c>
      <c r="F19" s="121">
        <f t="shared" si="2"/>
        <v>0</v>
      </c>
      <c r="G19" s="121">
        <f t="shared" si="4"/>
        <v>0</v>
      </c>
      <c r="H19" s="121">
        <f t="shared" si="4"/>
        <v>0</v>
      </c>
      <c r="I19" s="121">
        <f t="shared" si="4"/>
        <v>0</v>
      </c>
      <c r="J19" s="121">
        <f t="shared" si="4"/>
        <v>0</v>
      </c>
      <c r="K19" s="121">
        <f t="shared" si="4"/>
        <v>0</v>
      </c>
      <c r="L19" s="121">
        <f t="shared" si="4"/>
        <v>0</v>
      </c>
      <c r="M19" s="121">
        <f t="shared" si="4"/>
        <v>0</v>
      </c>
      <c r="N19" s="121">
        <f t="shared" si="4"/>
        <v>0</v>
      </c>
      <c r="O19" s="121">
        <f t="shared" si="4"/>
        <v>0</v>
      </c>
      <c r="P19" s="121">
        <f t="shared" si="4"/>
        <v>0</v>
      </c>
      <c r="Q19" s="121">
        <f t="shared" si="4"/>
        <v>0</v>
      </c>
      <c r="R19" s="121">
        <f t="shared" si="4"/>
        <v>0</v>
      </c>
      <c r="S19" s="121">
        <f t="shared" si="4"/>
        <v>0</v>
      </c>
      <c r="T19" s="121">
        <f t="shared" si="4"/>
        <v>0</v>
      </c>
      <c r="U19" s="121">
        <f t="shared" si="4"/>
        <v>0</v>
      </c>
      <c r="V19" s="121">
        <f t="shared" si="4"/>
        <v>0</v>
      </c>
      <c r="W19" s="121">
        <f t="shared" si="4"/>
        <v>0</v>
      </c>
      <c r="X19" s="121">
        <f t="shared" si="4"/>
        <v>0</v>
      </c>
      <c r="Y19" s="121">
        <f t="shared" si="4"/>
        <v>0</v>
      </c>
      <c r="Z19" s="121">
        <f t="shared" si="4"/>
        <v>0</v>
      </c>
      <c r="AA19" s="121">
        <f t="shared" si="4"/>
        <v>0</v>
      </c>
      <c r="AB19" s="121">
        <f t="shared" si="4"/>
        <v>0</v>
      </c>
      <c r="AC19" s="121">
        <f t="shared" si="4"/>
        <v>0</v>
      </c>
      <c r="AD19" s="121">
        <f t="shared" si="4"/>
        <v>0</v>
      </c>
      <c r="AE19" s="121">
        <f t="shared" si="4"/>
        <v>0</v>
      </c>
      <c r="AF19" s="121">
        <f t="shared" si="4"/>
        <v>0</v>
      </c>
      <c r="AG19" s="121">
        <f t="shared" si="4"/>
        <v>0</v>
      </c>
      <c r="AH19" s="121">
        <f t="shared" si="4"/>
        <v>0</v>
      </c>
      <c r="AI19" s="121">
        <f t="shared" si="4"/>
        <v>0</v>
      </c>
      <c r="AJ19" s="121">
        <f t="shared" si="4"/>
        <v>0</v>
      </c>
      <c r="AK19" s="121">
        <f t="shared" si="4"/>
        <v>0</v>
      </c>
      <c r="AL19" s="121">
        <f t="shared" si="4"/>
        <v>0</v>
      </c>
      <c r="AM19" s="121">
        <f t="shared" si="4"/>
        <v>0</v>
      </c>
      <c r="AN19" s="121">
        <f t="shared" si="4"/>
        <v>0</v>
      </c>
      <c r="AO19" s="121">
        <f t="shared" si="4"/>
        <v>0</v>
      </c>
      <c r="AP19" s="121">
        <f t="shared" si="4"/>
        <v>0</v>
      </c>
      <c r="AQ19" s="121">
        <f t="shared" si="4"/>
        <v>0</v>
      </c>
      <c r="AR19" s="121">
        <f t="shared" si="4"/>
        <v>0</v>
      </c>
      <c r="AS19" s="121">
        <f t="shared" si="4"/>
        <v>0</v>
      </c>
      <c r="AT19" s="121">
        <f t="shared" si="4"/>
        <v>0</v>
      </c>
      <c r="AU19" s="121">
        <f t="shared" si="4"/>
        <v>0</v>
      </c>
      <c r="AV19" s="121">
        <f t="shared" si="4"/>
        <v>0</v>
      </c>
      <c r="AW19" s="121">
        <f t="shared" si="4"/>
        <v>0</v>
      </c>
      <c r="AX19" s="121">
        <f t="shared" si="4"/>
        <v>0</v>
      </c>
      <c r="AY19" s="121">
        <f t="shared" si="4"/>
        <v>0</v>
      </c>
      <c r="AZ19" s="121">
        <f t="shared" si="4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6" t="s">
        <v>387</v>
      </c>
      <c r="B20" s="3">
        <v>77</v>
      </c>
      <c r="C20" s="2">
        <v>1</v>
      </c>
      <c r="D20" s="2">
        <v>0</v>
      </c>
      <c r="E20" s="3">
        <f t="shared" si="1"/>
        <v>0</v>
      </c>
      <c r="F20" s="121">
        <f t="shared" si="2"/>
        <v>0</v>
      </c>
      <c r="G20" s="121">
        <f t="shared" si="4"/>
        <v>0</v>
      </c>
      <c r="H20" s="121">
        <f t="shared" si="4"/>
        <v>0</v>
      </c>
      <c r="I20" s="121">
        <f t="shared" si="4"/>
        <v>0</v>
      </c>
      <c r="J20" s="121">
        <f t="shared" si="4"/>
        <v>0</v>
      </c>
      <c r="K20" s="121">
        <f t="shared" si="4"/>
        <v>0</v>
      </c>
      <c r="L20" s="121">
        <f t="shared" si="4"/>
        <v>0</v>
      </c>
      <c r="M20" s="121">
        <f t="shared" si="4"/>
        <v>0</v>
      </c>
      <c r="N20" s="121">
        <f t="shared" si="4"/>
        <v>0</v>
      </c>
      <c r="O20" s="121">
        <f t="shared" si="4"/>
        <v>0</v>
      </c>
      <c r="P20" s="121">
        <f t="shared" si="4"/>
        <v>0</v>
      </c>
      <c r="Q20" s="121">
        <f t="shared" si="4"/>
        <v>0</v>
      </c>
      <c r="R20" s="121">
        <f t="shared" si="4"/>
        <v>0</v>
      </c>
      <c r="S20" s="121">
        <f t="shared" si="4"/>
        <v>0</v>
      </c>
      <c r="T20" s="121">
        <f t="shared" si="4"/>
        <v>0</v>
      </c>
      <c r="U20" s="121">
        <f t="shared" si="4"/>
        <v>0</v>
      </c>
      <c r="V20" s="121">
        <f t="shared" si="4"/>
        <v>0</v>
      </c>
      <c r="W20" s="121">
        <f t="shared" si="4"/>
        <v>0</v>
      </c>
      <c r="X20" s="121">
        <f t="shared" si="4"/>
        <v>0</v>
      </c>
      <c r="Y20" s="121">
        <f t="shared" si="4"/>
        <v>0</v>
      </c>
      <c r="Z20" s="121">
        <f t="shared" ref="G20:AZ22" si="6">$E20*Z$3</f>
        <v>0</v>
      </c>
      <c r="AA20" s="121">
        <f t="shared" si="6"/>
        <v>0</v>
      </c>
      <c r="AB20" s="121">
        <f t="shared" si="6"/>
        <v>0</v>
      </c>
      <c r="AC20" s="121">
        <f t="shared" si="6"/>
        <v>0</v>
      </c>
      <c r="AD20" s="121">
        <f t="shared" si="6"/>
        <v>0</v>
      </c>
      <c r="AE20" s="121">
        <f t="shared" si="6"/>
        <v>0</v>
      </c>
      <c r="AF20" s="121">
        <f t="shared" si="6"/>
        <v>0</v>
      </c>
      <c r="AG20" s="121">
        <f t="shared" si="6"/>
        <v>0</v>
      </c>
      <c r="AH20" s="121">
        <f t="shared" si="6"/>
        <v>0</v>
      </c>
      <c r="AI20" s="121">
        <f t="shared" si="6"/>
        <v>0</v>
      </c>
      <c r="AJ20" s="121">
        <f t="shared" si="6"/>
        <v>0</v>
      </c>
      <c r="AK20" s="121">
        <f t="shared" si="6"/>
        <v>0</v>
      </c>
      <c r="AL20" s="121">
        <f t="shared" si="6"/>
        <v>0</v>
      </c>
      <c r="AM20" s="121">
        <f t="shared" si="6"/>
        <v>0</v>
      </c>
      <c r="AN20" s="121">
        <f t="shared" si="6"/>
        <v>0</v>
      </c>
      <c r="AO20" s="121">
        <f t="shared" si="6"/>
        <v>0</v>
      </c>
      <c r="AP20" s="121">
        <f t="shared" si="6"/>
        <v>0</v>
      </c>
      <c r="AQ20" s="121">
        <f t="shared" si="6"/>
        <v>0</v>
      </c>
      <c r="AR20" s="121">
        <f t="shared" si="6"/>
        <v>0</v>
      </c>
      <c r="AS20" s="121">
        <f t="shared" si="6"/>
        <v>0</v>
      </c>
      <c r="AT20" s="121">
        <f t="shared" si="6"/>
        <v>0</v>
      </c>
      <c r="AU20" s="121">
        <f t="shared" si="6"/>
        <v>0</v>
      </c>
      <c r="AV20" s="121">
        <f t="shared" si="6"/>
        <v>0</v>
      </c>
      <c r="AW20" s="121">
        <f t="shared" si="6"/>
        <v>0</v>
      </c>
      <c r="AX20" s="121">
        <f t="shared" si="6"/>
        <v>0</v>
      </c>
      <c r="AY20" s="121">
        <f t="shared" si="6"/>
        <v>0</v>
      </c>
      <c r="AZ20" s="121">
        <f t="shared" si="6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x14ac:dyDescent="0.25">
      <c r="A21" s="6" t="s">
        <v>388</v>
      </c>
      <c r="B21" s="3">
        <v>41</v>
      </c>
      <c r="C21" s="2">
        <v>1</v>
      </c>
      <c r="D21" s="2">
        <v>0</v>
      </c>
      <c r="E21" s="3">
        <f t="shared" si="1"/>
        <v>0</v>
      </c>
      <c r="F21" s="126">
        <f t="shared" si="2"/>
        <v>0</v>
      </c>
      <c r="G21" s="126">
        <f t="shared" si="6"/>
        <v>0</v>
      </c>
      <c r="H21" s="126">
        <f t="shared" si="6"/>
        <v>0</v>
      </c>
      <c r="I21" s="126">
        <f t="shared" si="6"/>
        <v>0</v>
      </c>
      <c r="J21" s="126">
        <f t="shared" si="6"/>
        <v>0</v>
      </c>
      <c r="K21" s="126">
        <f t="shared" si="6"/>
        <v>0</v>
      </c>
      <c r="L21" s="126">
        <f t="shared" si="6"/>
        <v>0</v>
      </c>
      <c r="M21" s="126">
        <f t="shared" si="6"/>
        <v>0</v>
      </c>
      <c r="N21" s="126">
        <f t="shared" si="6"/>
        <v>0</v>
      </c>
      <c r="O21" s="126">
        <f t="shared" si="6"/>
        <v>0</v>
      </c>
      <c r="P21" s="126">
        <f t="shared" si="6"/>
        <v>0</v>
      </c>
      <c r="Q21" s="126">
        <f t="shared" si="6"/>
        <v>0</v>
      </c>
      <c r="R21" s="126">
        <f t="shared" si="6"/>
        <v>0</v>
      </c>
      <c r="S21" s="126">
        <f t="shared" si="6"/>
        <v>0</v>
      </c>
      <c r="T21" s="126">
        <f t="shared" si="6"/>
        <v>0</v>
      </c>
      <c r="U21" s="126">
        <f t="shared" si="6"/>
        <v>0</v>
      </c>
      <c r="V21" s="126">
        <f t="shared" si="6"/>
        <v>0</v>
      </c>
      <c r="W21" s="126">
        <f t="shared" si="6"/>
        <v>0</v>
      </c>
      <c r="X21" s="126">
        <f t="shared" si="6"/>
        <v>0</v>
      </c>
      <c r="Y21" s="126">
        <f t="shared" si="6"/>
        <v>0</v>
      </c>
      <c r="Z21" s="126">
        <f t="shared" si="6"/>
        <v>0</v>
      </c>
      <c r="AA21" s="126">
        <f t="shared" si="6"/>
        <v>0</v>
      </c>
      <c r="AB21" s="126">
        <f t="shared" si="6"/>
        <v>0</v>
      </c>
      <c r="AC21" s="126">
        <f t="shared" si="6"/>
        <v>0</v>
      </c>
      <c r="AD21" s="126">
        <f t="shared" si="6"/>
        <v>0</v>
      </c>
      <c r="AE21" s="126">
        <f t="shared" si="6"/>
        <v>0</v>
      </c>
      <c r="AF21" s="126">
        <f t="shared" si="6"/>
        <v>0</v>
      </c>
      <c r="AG21" s="126">
        <f t="shared" si="6"/>
        <v>0</v>
      </c>
      <c r="AH21" s="126">
        <f t="shared" si="6"/>
        <v>0</v>
      </c>
      <c r="AI21" s="126">
        <f t="shared" si="6"/>
        <v>0</v>
      </c>
      <c r="AJ21" s="126">
        <f t="shared" si="6"/>
        <v>0</v>
      </c>
      <c r="AK21" s="126">
        <f t="shared" si="6"/>
        <v>0</v>
      </c>
      <c r="AL21" s="126">
        <f t="shared" si="6"/>
        <v>0</v>
      </c>
      <c r="AM21" s="126">
        <f t="shared" si="6"/>
        <v>0</v>
      </c>
      <c r="AN21" s="126">
        <f t="shared" si="6"/>
        <v>0</v>
      </c>
      <c r="AO21" s="126">
        <f t="shared" si="6"/>
        <v>0</v>
      </c>
      <c r="AP21" s="126">
        <f t="shared" si="6"/>
        <v>0</v>
      </c>
      <c r="AQ21" s="126">
        <f t="shared" si="6"/>
        <v>0</v>
      </c>
      <c r="AR21" s="126">
        <f t="shared" si="6"/>
        <v>0</v>
      </c>
      <c r="AS21" s="126">
        <f t="shared" si="6"/>
        <v>0</v>
      </c>
      <c r="AT21" s="126">
        <f t="shared" si="6"/>
        <v>0</v>
      </c>
      <c r="AU21" s="126">
        <f t="shared" si="6"/>
        <v>0</v>
      </c>
      <c r="AV21" s="126">
        <f t="shared" si="6"/>
        <v>0</v>
      </c>
      <c r="AW21" s="126">
        <f t="shared" si="6"/>
        <v>0</v>
      </c>
      <c r="AX21" s="126">
        <f t="shared" si="6"/>
        <v>0</v>
      </c>
      <c r="AY21" s="126">
        <f t="shared" si="6"/>
        <v>0</v>
      </c>
      <c r="AZ21" s="126">
        <f t="shared" si="6"/>
        <v>0</v>
      </c>
      <c r="BA21" s="51">
        <f>SUMPRODUCT(F21:AZ21,'Ocenění položek'!$C$54:$AW$54)</f>
        <v>0</v>
      </c>
      <c r="BB21" s="51">
        <f>SUMPRODUCT(F21:AZ21,'Ocenění položek'!$C$55:$AW$55)</f>
        <v>0</v>
      </c>
      <c r="CA21" s="123"/>
    </row>
    <row r="22" spans="1:79" x14ac:dyDescent="0.25">
      <c r="A22" s="6" t="s">
        <v>389</v>
      </c>
      <c r="B22" s="3">
        <v>228.5</v>
      </c>
      <c r="C22" s="2">
        <v>1</v>
      </c>
      <c r="D22" s="2">
        <v>0</v>
      </c>
      <c r="E22" s="3">
        <f t="shared" si="1"/>
        <v>0</v>
      </c>
      <c r="F22" s="121">
        <f t="shared" si="2"/>
        <v>0</v>
      </c>
      <c r="G22" s="121">
        <f t="shared" si="6"/>
        <v>0</v>
      </c>
      <c r="H22" s="121">
        <f t="shared" si="6"/>
        <v>0</v>
      </c>
      <c r="I22" s="121">
        <f t="shared" si="6"/>
        <v>0</v>
      </c>
      <c r="J22" s="121">
        <f t="shared" si="6"/>
        <v>0</v>
      </c>
      <c r="K22" s="121">
        <f t="shared" si="6"/>
        <v>0</v>
      </c>
      <c r="L22" s="121">
        <f t="shared" si="6"/>
        <v>0</v>
      </c>
      <c r="M22" s="121">
        <f t="shared" si="6"/>
        <v>0</v>
      </c>
      <c r="N22" s="121">
        <f t="shared" si="6"/>
        <v>0</v>
      </c>
      <c r="O22" s="121">
        <f t="shared" si="6"/>
        <v>0</v>
      </c>
      <c r="P22" s="121">
        <f t="shared" si="6"/>
        <v>0</v>
      </c>
      <c r="Q22" s="121">
        <f t="shared" si="6"/>
        <v>0</v>
      </c>
      <c r="R22" s="121">
        <f t="shared" si="6"/>
        <v>0</v>
      </c>
      <c r="S22" s="121">
        <f t="shared" si="6"/>
        <v>0</v>
      </c>
      <c r="T22" s="121">
        <f t="shared" si="6"/>
        <v>0</v>
      </c>
      <c r="U22" s="121">
        <f t="shared" si="6"/>
        <v>0</v>
      </c>
      <c r="V22" s="121">
        <f t="shared" si="6"/>
        <v>0</v>
      </c>
      <c r="W22" s="121">
        <f t="shared" si="6"/>
        <v>0</v>
      </c>
      <c r="X22" s="121">
        <f t="shared" si="6"/>
        <v>0</v>
      </c>
      <c r="Y22" s="121">
        <f t="shared" si="6"/>
        <v>0</v>
      </c>
      <c r="Z22" s="121">
        <f t="shared" si="6"/>
        <v>0</v>
      </c>
      <c r="AA22" s="121">
        <f t="shared" si="6"/>
        <v>0</v>
      </c>
      <c r="AB22" s="121">
        <f t="shared" si="6"/>
        <v>0</v>
      </c>
      <c r="AC22" s="121">
        <f t="shared" si="6"/>
        <v>0</v>
      </c>
      <c r="AD22" s="121">
        <f t="shared" si="6"/>
        <v>0</v>
      </c>
      <c r="AE22" s="121">
        <f t="shared" si="6"/>
        <v>0</v>
      </c>
      <c r="AF22" s="121">
        <f t="shared" si="6"/>
        <v>0</v>
      </c>
      <c r="AG22" s="121">
        <f t="shared" si="6"/>
        <v>0</v>
      </c>
      <c r="AH22" s="121">
        <f t="shared" si="6"/>
        <v>0</v>
      </c>
      <c r="AI22" s="121">
        <f t="shared" si="6"/>
        <v>0</v>
      </c>
      <c r="AJ22" s="121">
        <f t="shared" si="6"/>
        <v>0</v>
      </c>
      <c r="AK22" s="121">
        <f t="shared" si="6"/>
        <v>0</v>
      </c>
      <c r="AL22" s="121">
        <f t="shared" si="6"/>
        <v>0</v>
      </c>
      <c r="AM22" s="121">
        <f t="shared" si="6"/>
        <v>0</v>
      </c>
      <c r="AN22" s="121">
        <f t="shared" si="6"/>
        <v>0</v>
      </c>
      <c r="AO22" s="121">
        <f t="shared" si="6"/>
        <v>0</v>
      </c>
      <c r="AP22" s="121">
        <f t="shared" si="6"/>
        <v>0</v>
      </c>
      <c r="AQ22" s="121">
        <f t="shared" si="6"/>
        <v>0</v>
      </c>
      <c r="AR22" s="121">
        <f t="shared" si="6"/>
        <v>0</v>
      </c>
      <c r="AS22" s="121">
        <f t="shared" si="6"/>
        <v>0</v>
      </c>
      <c r="AT22" s="121">
        <f t="shared" si="6"/>
        <v>0</v>
      </c>
      <c r="AU22" s="121">
        <f t="shared" si="6"/>
        <v>0</v>
      </c>
      <c r="AV22" s="121">
        <f t="shared" si="6"/>
        <v>0</v>
      </c>
      <c r="AW22" s="121">
        <f t="shared" si="6"/>
        <v>0</v>
      </c>
      <c r="AX22" s="121">
        <f t="shared" si="6"/>
        <v>0</v>
      </c>
      <c r="AY22" s="121">
        <f t="shared" si="6"/>
        <v>0</v>
      </c>
      <c r="AZ22" s="121">
        <f t="shared" si="6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390</v>
      </c>
      <c r="B23" s="3"/>
      <c r="C23" s="2">
        <v>1</v>
      </c>
      <c r="D23" s="2">
        <v>0</v>
      </c>
      <c r="E23" s="3">
        <f>(B23+(3*B23^0.5*2.8))*D23</f>
        <v>0</v>
      </c>
      <c r="F23" s="121">
        <f>$E23*F$4</f>
        <v>0</v>
      </c>
      <c r="G23" s="121">
        <f t="shared" ref="G23:AZ23" si="7">$E23*G$4</f>
        <v>0</v>
      </c>
      <c r="H23" s="121">
        <f t="shared" si="7"/>
        <v>0</v>
      </c>
      <c r="I23" s="121">
        <f t="shared" si="7"/>
        <v>0</v>
      </c>
      <c r="J23" s="121">
        <f t="shared" si="7"/>
        <v>0</v>
      </c>
      <c r="K23" s="121">
        <f t="shared" si="7"/>
        <v>0</v>
      </c>
      <c r="L23" s="121">
        <f t="shared" si="7"/>
        <v>0</v>
      </c>
      <c r="M23" s="121">
        <f t="shared" si="7"/>
        <v>0</v>
      </c>
      <c r="N23" s="121">
        <f t="shared" si="7"/>
        <v>0</v>
      </c>
      <c r="O23" s="121">
        <f t="shared" si="7"/>
        <v>0</v>
      </c>
      <c r="P23" s="121">
        <f t="shared" si="7"/>
        <v>0</v>
      </c>
      <c r="Q23" s="121">
        <f t="shared" si="7"/>
        <v>0</v>
      </c>
      <c r="R23" s="121">
        <f t="shared" si="7"/>
        <v>0</v>
      </c>
      <c r="S23" s="121">
        <f t="shared" si="7"/>
        <v>0</v>
      </c>
      <c r="T23" s="121">
        <f t="shared" si="7"/>
        <v>0</v>
      </c>
      <c r="U23" s="121">
        <f t="shared" si="7"/>
        <v>0</v>
      </c>
      <c r="V23" s="121">
        <f t="shared" si="7"/>
        <v>0</v>
      </c>
      <c r="W23" s="121">
        <f t="shared" si="7"/>
        <v>0</v>
      </c>
      <c r="X23" s="121">
        <f t="shared" si="7"/>
        <v>0</v>
      </c>
      <c r="Y23" s="121">
        <f t="shared" si="7"/>
        <v>0</v>
      </c>
      <c r="Z23" s="121">
        <f t="shared" si="7"/>
        <v>0</v>
      </c>
      <c r="AA23" s="121">
        <f t="shared" si="7"/>
        <v>0</v>
      </c>
      <c r="AB23" s="121">
        <f t="shared" si="7"/>
        <v>0</v>
      </c>
      <c r="AC23" s="121">
        <f t="shared" si="7"/>
        <v>0</v>
      </c>
      <c r="AD23" s="121">
        <f t="shared" si="7"/>
        <v>0</v>
      </c>
      <c r="AE23" s="121">
        <f t="shared" si="7"/>
        <v>0</v>
      </c>
      <c r="AF23" s="121">
        <f t="shared" si="7"/>
        <v>0</v>
      </c>
      <c r="AG23" s="121">
        <f t="shared" si="7"/>
        <v>0</v>
      </c>
      <c r="AH23" s="121">
        <f t="shared" si="7"/>
        <v>0</v>
      </c>
      <c r="AI23" s="121">
        <f t="shared" si="7"/>
        <v>0</v>
      </c>
      <c r="AJ23" s="121">
        <f t="shared" si="7"/>
        <v>0</v>
      </c>
      <c r="AK23" s="121">
        <f t="shared" si="7"/>
        <v>0</v>
      </c>
      <c r="AL23" s="121">
        <f t="shared" si="7"/>
        <v>0</v>
      </c>
      <c r="AM23" s="121">
        <f t="shared" si="7"/>
        <v>0</v>
      </c>
      <c r="AN23" s="121">
        <f t="shared" si="7"/>
        <v>0</v>
      </c>
      <c r="AO23" s="121">
        <f t="shared" si="7"/>
        <v>0</v>
      </c>
      <c r="AP23" s="121">
        <f t="shared" si="7"/>
        <v>0</v>
      </c>
      <c r="AQ23" s="121">
        <f t="shared" si="7"/>
        <v>0</v>
      </c>
      <c r="AR23" s="121">
        <f t="shared" si="7"/>
        <v>0</v>
      </c>
      <c r="AS23" s="121">
        <f t="shared" si="7"/>
        <v>0</v>
      </c>
      <c r="AT23" s="121">
        <f t="shared" si="7"/>
        <v>0</v>
      </c>
      <c r="AU23" s="121">
        <f t="shared" si="7"/>
        <v>0</v>
      </c>
      <c r="AV23" s="121">
        <f t="shared" si="7"/>
        <v>0</v>
      </c>
      <c r="AW23" s="121">
        <f t="shared" si="7"/>
        <v>0</v>
      </c>
      <c r="AX23" s="121">
        <f t="shared" si="7"/>
        <v>0</v>
      </c>
      <c r="AY23" s="121">
        <f t="shared" si="7"/>
        <v>0</v>
      </c>
      <c r="AZ23" s="121">
        <f t="shared" si="7"/>
        <v>0</v>
      </c>
      <c r="BA23" s="51">
        <f>SUMPRODUCT(F23:AZ23,'Ocenění položek'!$C$54:$AW$54)</f>
        <v>0</v>
      </c>
      <c r="BB23" s="51">
        <f>SUMPRODUCT(F23:AZ23,'Ocenění položek'!$C$55:$AW$55)</f>
        <v>0</v>
      </c>
      <c r="CA23" s="123"/>
    </row>
    <row r="24" spans="1:79" x14ac:dyDescent="0.25">
      <c r="A24" s="6" t="s">
        <v>391</v>
      </c>
      <c r="B24" s="3">
        <v>37</v>
      </c>
      <c r="C24" s="2">
        <v>2</v>
      </c>
      <c r="D24" s="2">
        <v>0</v>
      </c>
      <c r="E24" s="3">
        <f t="shared" si="1"/>
        <v>0</v>
      </c>
      <c r="F24" s="121">
        <f t="shared" ref="F24:U82" si="8">$E24*F$3</f>
        <v>0</v>
      </c>
      <c r="G24" s="121">
        <f t="shared" si="8"/>
        <v>0</v>
      </c>
      <c r="H24" s="121">
        <f t="shared" si="8"/>
        <v>0</v>
      </c>
      <c r="I24" s="121">
        <f t="shared" si="8"/>
        <v>0</v>
      </c>
      <c r="J24" s="121">
        <f t="shared" si="8"/>
        <v>0</v>
      </c>
      <c r="K24" s="121">
        <f t="shared" si="8"/>
        <v>0</v>
      </c>
      <c r="L24" s="121">
        <f t="shared" si="8"/>
        <v>0</v>
      </c>
      <c r="M24" s="121">
        <f t="shared" si="8"/>
        <v>0</v>
      </c>
      <c r="N24" s="121">
        <f t="shared" si="8"/>
        <v>0</v>
      </c>
      <c r="O24" s="121">
        <f t="shared" si="8"/>
        <v>0</v>
      </c>
      <c r="P24" s="121">
        <f t="shared" si="8"/>
        <v>0</v>
      </c>
      <c r="Q24" s="121">
        <f t="shared" si="8"/>
        <v>0</v>
      </c>
      <c r="R24" s="121">
        <f t="shared" si="8"/>
        <v>0</v>
      </c>
      <c r="S24" s="121">
        <f t="shared" si="8"/>
        <v>0</v>
      </c>
      <c r="T24" s="121">
        <f t="shared" si="8"/>
        <v>0</v>
      </c>
      <c r="U24" s="121">
        <f t="shared" si="8"/>
        <v>0</v>
      </c>
      <c r="V24" s="121">
        <f t="shared" ref="G24:AZ30" si="9">$E24*V$3</f>
        <v>0</v>
      </c>
      <c r="W24" s="121">
        <f t="shared" si="9"/>
        <v>0</v>
      </c>
      <c r="X24" s="121">
        <f t="shared" si="9"/>
        <v>0</v>
      </c>
      <c r="Y24" s="121">
        <f t="shared" si="9"/>
        <v>0</v>
      </c>
      <c r="Z24" s="121">
        <f t="shared" si="9"/>
        <v>0</v>
      </c>
      <c r="AA24" s="121">
        <f t="shared" si="9"/>
        <v>0</v>
      </c>
      <c r="AB24" s="121">
        <f t="shared" si="9"/>
        <v>0</v>
      </c>
      <c r="AC24" s="121">
        <f t="shared" si="9"/>
        <v>0</v>
      </c>
      <c r="AD24" s="121">
        <f t="shared" si="9"/>
        <v>0</v>
      </c>
      <c r="AE24" s="121">
        <f t="shared" si="9"/>
        <v>0</v>
      </c>
      <c r="AF24" s="121">
        <f t="shared" si="9"/>
        <v>0</v>
      </c>
      <c r="AG24" s="121">
        <f t="shared" si="9"/>
        <v>0</v>
      </c>
      <c r="AH24" s="121">
        <f t="shared" si="9"/>
        <v>0</v>
      </c>
      <c r="AI24" s="121">
        <f t="shared" si="9"/>
        <v>0</v>
      </c>
      <c r="AJ24" s="121">
        <f t="shared" si="9"/>
        <v>0</v>
      </c>
      <c r="AK24" s="121">
        <f t="shared" si="9"/>
        <v>0</v>
      </c>
      <c r="AL24" s="121">
        <f t="shared" si="9"/>
        <v>0</v>
      </c>
      <c r="AM24" s="121">
        <f t="shared" si="9"/>
        <v>0</v>
      </c>
      <c r="AN24" s="121">
        <f t="shared" si="9"/>
        <v>0</v>
      </c>
      <c r="AO24" s="121">
        <f t="shared" si="9"/>
        <v>0</v>
      </c>
      <c r="AP24" s="121">
        <f t="shared" si="9"/>
        <v>0</v>
      </c>
      <c r="AQ24" s="121">
        <f t="shared" si="9"/>
        <v>0</v>
      </c>
      <c r="AR24" s="121">
        <f t="shared" si="9"/>
        <v>0</v>
      </c>
      <c r="AS24" s="121">
        <f t="shared" si="9"/>
        <v>0</v>
      </c>
      <c r="AT24" s="121">
        <f t="shared" si="9"/>
        <v>0</v>
      </c>
      <c r="AU24" s="121">
        <f t="shared" si="9"/>
        <v>0</v>
      </c>
      <c r="AV24" s="121">
        <f t="shared" si="9"/>
        <v>0</v>
      </c>
      <c r="AW24" s="121">
        <f t="shared" si="9"/>
        <v>0</v>
      </c>
      <c r="AX24" s="121">
        <f t="shared" si="9"/>
        <v>0</v>
      </c>
      <c r="AY24" s="121">
        <f t="shared" si="9"/>
        <v>0</v>
      </c>
      <c r="AZ24" s="121">
        <f t="shared" si="9"/>
        <v>0</v>
      </c>
      <c r="BA24" s="51">
        <f>SUMPRODUCT(F24:AZ24,'Ocenění položek'!$C$54:$AW$54)</f>
        <v>0</v>
      </c>
      <c r="BB24" s="51">
        <f>SUMPRODUCT(F24:AZ24,'Ocenění položek'!$C$55:$AW$55)</f>
        <v>0</v>
      </c>
      <c r="CA24" s="123"/>
    </row>
    <row r="25" spans="1:79" x14ac:dyDescent="0.25">
      <c r="A25" s="6" t="s">
        <v>392</v>
      </c>
      <c r="B25" s="3">
        <v>15</v>
      </c>
      <c r="C25" s="2">
        <v>1</v>
      </c>
      <c r="D25" s="2">
        <v>0</v>
      </c>
      <c r="E25" s="3">
        <f t="shared" si="1"/>
        <v>0</v>
      </c>
      <c r="F25" s="121">
        <f t="shared" si="8"/>
        <v>0</v>
      </c>
      <c r="G25" s="121">
        <f t="shared" si="9"/>
        <v>0</v>
      </c>
      <c r="H25" s="121">
        <f t="shared" si="9"/>
        <v>0</v>
      </c>
      <c r="I25" s="121">
        <f t="shared" si="9"/>
        <v>0</v>
      </c>
      <c r="J25" s="121">
        <f t="shared" si="9"/>
        <v>0</v>
      </c>
      <c r="K25" s="121">
        <f t="shared" si="9"/>
        <v>0</v>
      </c>
      <c r="L25" s="121">
        <f t="shared" si="9"/>
        <v>0</v>
      </c>
      <c r="M25" s="121">
        <f t="shared" si="9"/>
        <v>0</v>
      </c>
      <c r="N25" s="121">
        <f t="shared" si="9"/>
        <v>0</v>
      </c>
      <c r="O25" s="121">
        <f t="shared" si="9"/>
        <v>0</v>
      </c>
      <c r="P25" s="121">
        <f t="shared" si="9"/>
        <v>0</v>
      </c>
      <c r="Q25" s="121">
        <f t="shared" si="9"/>
        <v>0</v>
      </c>
      <c r="R25" s="121">
        <f t="shared" si="9"/>
        <v>0</v>
      </c>
      <c r="S25" s="121">
        <f t="shared" si="9"/>
        <v>0</v>
      </c>
      <c r="T25" s="121">
        <f t="shared" si="9"/>
        <v>0</v>
      </c>
      <c r="U25" s="121">
        <f t="shared" si="9"/>
        <v>0</v>
      </c>
      <c r="V25" s="121">
        <f t="shared" si="9"/>
        <v>0</v>
      </c>
      <c r="W25" s="121">
        <f t="shared" si="9"/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21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1">
        <f t="shared" si="9"/>
        <v>0</v>
      </c>
      <c r="AG25" s="121">
        <f t="shared" si="9"/>
        <v>0</v>
      </c>
      <c r="AH25" s="121">
        <f t="shared" si="9"/>
        <v>0</v>
      </c>
      <c r="AI25" s="121">
        <f t="shared" si="9"/>
        <v>0</v>
      </c>
      <c r="AJ25" s="121">
        <f t="shared" si="9"/>
        <v>0</v>
      </c>
      <c r="AK25" s="121">
        <f t="shared" si="9"/>
        <v>0</v>
      </c>
      <c r="AL25" s="121">
        <f t="shared" si="9"/>
        <v>0</v>
      </c>
      <c r="AM25" s="121">
        <f t="shared" si="9"/>
        <v>0</v>
      </c>
      <c r="AN25" s="121">
        <f t="shared" si="9"/>
        <v>0</v>
      </c>
      <c r="AO25" s="121">
        <f t="shared" si="9"/>
        <v>0</v>
      </c>
      <c r="AP25" s="121">
        <f t="shared" si="9"/>
        <v>0</v>
      </c>
      <c r="AQ25" s="121">
        <f t="shared" si="9"/>
        <v>0</v>
      </c>
      <c r="AR25" s="121">
        <f t="shared" si="9"/>
        <v>0</v>
      </c>
      <c r="AS25" s="121">
        <f t="shared" si="9"/>
        <v>0</v>
      </c>
      <c r="AT25" s="121">
        <f t="shared" si="9"/>
        <v>0</v>
      </c>
      <c r="AU25" s="121">
        <f t="shared" si="9"/>
        <v>0</v>
      </c>
      <c r="AV25" s="121">
        <f t="shared" si="9"/>
        <v>0</v>
      </c>
      <c r="AW25" s="121">
        <f t="shared" si="9"/>
        <v>0</v>
      </c>
      <c r="AX25" s="121">
        <f t="shared" si="9"/>
        <v>0</v>
      </c>
      <c r="AY25" s="121">
        <f t="shared" si="9"/>
        <v>0</v>
      </c>
      <c r="AZ25" s="121">
        <f t="shared" si="9"/>
        <v>0</v>
      </c>
      <c r="BA25" s="51">
        <f>SUMPRODUCT(F25:AZ25,'Ocenění položek'!$C$54:$AW$54)</f>
        <v>0</v>
      </c>
      <c r="BB25" s="51">
        <f>SUMPRODUCT(F25:AZ25,'Ocenění položek'!$C$55:$AW$55)</f>
        <v>0</v>
      </c>
      <c r="CA25" s="123"/>
    </row>
    <row r="26" spans="1:79" x14ac:dyDescent="0.25">
      <c r="A26" s="6" t="s">
        <v>393</v>
      </c>
      <c r="B26" s="3">
        <v>133</v>
      </c>
      <c r="C26" s="2">
        <v>1</v>
      </c>
      <c r="D26" s="2">
        <v>0</v>
      </c>
      <c r="E26" s="3">
        <f t="shared" ref="E26:E83" si="10">(B26+(4*B26^0.5*2.8))*D26</f>
        <v>0</v>
      </c>
      <c r="F26" s="121">
        <f t="shared" si="8"/>
        <v>0</v>
      </c>
      <c r="G26" s="121">
        <f t="shared" si="9"/>
        <v>0</v>
      </c>
      <c r="H26" s="121">
        <f t="shared" si="9"/>
        <v>0</v>
      </c>
      <c r="I26" s="121">
        <f t="shared" si="9"/>
        <v>0</v>
      </c>
      <c r="J26" s="121">
        <f t="shared" si="9"/>
        <v>0</v>
      </c>
      <c r="K26" s="121">
        <f t="shared" si="9"/>
        <v>0</v>
      </c>
      <c r="L26" s="121">
        <f t="shared" si="9"/>
        <v>0</v>
      </c>
      <c r="M26" s="121">
        <f t="shared" si="9"/>
        <v>0</v>
      </c>
      <c r="N26" s="121">
        <f t="shared" si="9"/>
        <v>0</v>
      </c>
      <c r="O26" s="121">
        <f t="shared" si="9"/>
        <v>0</v>
      </c>
      <c r="P26" s="121">
        <f t="shared" si="9"/>
        <v>0</v>
      </c>
      <c r="Q26" s="121">
        <f t="shared" si="9"/>
        <v>0</v>
      </c>
      <c r="R26" s="121">
        <f t="shared" si="9"/>
        <v>0</v>
      </c>
      <c r="S26" s="121">
        <f t="shared" si="9"/>
        <v>0</v>
      </c>
      <c r="T26" s="121">
        <f t="shared" si="9"/>
        <v>0</v>
      </c>
      <c r="U26" s="121">
        <f t="shared" si="9"/>
        <v>0</v>
      </c>
      <c r="V26" s="121">
        <f t="shared" si="9"/>
        <v>0</v>
      </c>
      <c r="W26" s="121">
        <f t="shared" si="9"/>
        <v>0</v>
      </c>
      <c r="X26" s="121">
        <f t="shared" si="9"/>
        <v>0</v>
      </c>
      <c r="Y26" s="121">
        <f t="shared" si="9"/>
        <v>0</v>
      </c>
      <c r="Z26" s="121">
        <f t="shared" si="9"/>
        <v>0</v>
      </c>
      <c r="AA26" s="121">
        <f t="shared" si="9"/>
        <v>0</v>
      </c>
      <c r="AB26" s="121">
        <f t="shared" si="9"/>
        <v>0</v>
      </c>
      <c r="AC26" s="121">
        <f t="shared" si="9"/>
        <v>0</v>
      </c>
      <c r="AD26" s="121">
        <f t="shared" si="9"/>
        <v>0</v>
      </c>
      <c r="AE26" s="121">
        <f t="shared" si="9"/>
        <v>0</v>
      </c>
      <c r="AF26" s="121">
        <f t="shared" si="9"/>
        <v>0</v>
      </c>
      <c r="AG26" s="121">
        <f t="shared" si="9"/>
        <v>0</v>
      </c>
      <c r="AH26" s="121">
        <f t="shared" si="9"/>
        <v>0</v>
      </c>
      <c r="AI26" s="121">
        <f t="shared" si="9"/>
        <v>0</v>
      </c>
      <c r="AJ26" s="121">
        <f t="shared" si="9"/>
        <v>0</v>
      </c>
      <c r="AK26" s="121">
        <f t="shared" si="9"/>
        <v>0</v>
      </c>
      <c r="AL26" s="121">
        <f t="shared" si="9"/>
        <v>0</v>
      </c>
      <c r="AM26" s="121">
        <f t="shared" si="9"/>
        <v>0</v>
      </c>
      <c r="AN26" s="121">
        <f t="shared" si="9"/>
        <v>0</v>
      </c>
      <c r="AO26" s="121">
        <f t="shared" si="9"/>
        <v>0</v>
      </c>
      <c r="AP26" s="121">
        <f t="shared" si="9"/>
        <v>0</v>
      </c>
      <c r="AQ26" s="121">
        <f t="shared" si="9"/>
        <v>0</v>
      </c>
      <c r="AR26" s="121">
        <f t="shared" si="9"/>
        <v>0</v>
      </c>
      <c r="AS26" s="121">
        <f t="shared" si="9"/>
        <v>0</v>
      </c>
      <c r="AT26" s="121">
        <f t="shared" si="9"/>
        <v>0</v>
      </c>
      <c r="AU26" s="121">
        <f t="shared" si="9"/>
        <v>0</v>
      </c>
      <c r="AV26" s="121">
        <f t="shared" si="9"/>
        <v>0</v>
      </c>
      <c r="AW26" s="121">
        <f t="shared" si="9"/>
        <v>0</v>
      </c>
      <c r="AX26" s="121">
        <f t="shared" si="9"/>
        <v>0</v>
      </c>
      <c r="AY26" s="121">
        <f t="shared" si="9"/>
        <v>0</v>
      </c>
      <c r="AZ26" s="121">
        <f t="shared" si="9"/>
        <v>0</v>
      </c>
      <c r="BA26" s="51">
        <f>SUMPRODUCT(F26:AZ26,'Ocenění položek'!$C$54:$AW$54)</f>
        <v>0</v>
      </c>
      <c r="BB26" s="51">
        <f>SUMPRODUCT(F26:AZ26,'Ocenění položek'!$C$55:$AW$55)</f>
        <v>0</v>
      </c>
      <c r="CA26" s="123"/>
    </row>
    <row r="27" spans="1:79" x14ac:dyDescent="0.25">
      <c r="A27" s="6" t="s">
        <v>394</v>
      </c>
      <c r="B27" s="3">
        <v>18</v>
      </c>
      <c r="C27" s="2">
        <v>1</v>
      </c>
      <c r="D27" s="2">
        <v>0</v>
      </c>
      <c r="E27" s="3">
        <f t="shared" si="10"/>
        <v>0</v>
      </c>
      <c r="F27" s="121">
        <f t="shared" si="8"/>
        <v>0</v>
      </c>
      <c r="G27" s="121">
        <f t="shared" si="9"/>
        <v>0</v>
      </c>
      <c r="H27" s="121">
        <f t="shared" si="9"/>
        <v>0</v>
      </c>
      <c r="I27" s="121">
        <f t="shared" si="9"/>
        <v>0</v>
      </c>
      <c r="J27" s="121">
        <f t="shared" si="9"/>
        <v>0</v>
      </c>
      <c r="K27" s="121">
        <f t="shared" si="9"/>
        <v>0</v>
      </c>
      <c r="L27" s="121">
        <f t="shared" si="9"/>
        <v>0</v>
      </c>
      <c r="M27" s="121">
        <f t="shared" si="9"/>
        <v>0</v>
      </c>
      <c r="N27" s="121">
        <f t="shared" si="9"/>
        <v>0</v>
      </c>
      <c r="O27" s="121">
        <f t="shared" si="9"/>
        <v>0</v>
      </c>
      <c r="P27" s="121">
        <f t="shared" si="9"/>
        <v>0</v>
      </c>
      <c r="Q27" s="121">
        <f t="shared" si="9"/>
        <v>0</v>
      </c>
      <c r="R27" s="121">
        <f t="shared" si="9"/>
        <v>0</v>
      </c>
      <c r="S27" s="121">
        <f t="shared" si="9"/>
        <v>0</v>
      </c>
      <c r="T27" s="121">
        <f t="shared" si="9"/>
        <v>0</v>
      </c>
      <c r="U27" s="121">
        <f t="shared" si="9"/>
        <v>0</v>
      </c>
      <c r="V27" s="121">
        <f t="shared" si="9"/>
        <v>0</v>
      </c>
      <c r="W27" s="121">
        <f t="shared" si="9"/>
        <v>0</v>
      </c>
      <c r="X27" s="121">
        <f t="shared" si="9"/>
        <v>0</v>
      </c>
      <c r="Y27" s="121">
        <f t="shared" si="9"/>
        <v>0</v>
      </c>
      <c r="Z27" s="121">
        <f t="shared" si="9"/>
        <v>0</v>
      </c>
      <c r="AA27" s="121">
        <f t="shared" si="9"/>
        <v>0</v>
      </c>
      <c r="AB27" s="121">
        <f t="shared" si="9"/>
        <v>0</v>
      </c>
      <c r="AC27" s="121">
        <f t="shared" si="9"/>
        <v>0</v>
      </c>
      <c r="AD27" s="121">
        <f t="shared" si="9"/>
        <v>0</v>
      </c>
      <c r="AE27" s="121">
        <f t="shared" si="9"/>
        <v>0</v>
      </c>
      <c r="AF27" s="121">
        <f t="shared" si="9"/>
        <v>0</v>
      </c>
      <c r="AG27" s="121">
        <f t="shared" si="9"/>
        <v>0</v>
      </c>
      <c r="AH27" s="121">
        <f t="shared" si="9"/>
        <v>0</v>
      </c>
      <c r="AI27" s="121">
        <f t="shared" si="9"/>
        <v>0</v>
      </c>
      <c r="AJ27" s="121">
        <f t="shared" si="9"/>
        <v>0</v>
      </c>
      <c r="AK27" s="121">
        <f t="shared" si="9"/>
        <v>0</v>
      </c>
      <c r="AL27" s="121">
        <f t="shared" si="9"/>
        <v>0</v>
      </c>
      <c r="AM27" s="121">
        <f t="shared" si="9"/>
        <v>0</v>
      </c>
      <c r="AN27" s="121">
        <f t="shared" si="9"/>
        <v>0</v>
      </c>
      <c r="AO27" s="121">
        <f t="shared" si="9"/>
        <v>0</v>
      </c>
      <c r="AP27" s="121">
        <f t="shared" si="9"/>
        <v>0</v>
      </c>
      <c r="AQ27" s="121">
        <f t="shared" si="9"/>
        <v>0</v>
      </c>
      <c r="AR27" s="121">
        <f t="shared" si="9"/>
        <v>0</v>
      </c>
      <c r="AS27" s="121">
        <f t="shared" si="9"/>
        <v>0</v>
      </c>
      <c r="AT27" s="121">
        <f t="shared" si="9"/>
        <v>0</v>
      </c>
      <c r="AU27" s="121">
        <f t="shared" si="9"/>
        <v>0</v>
      </c>
      <c r="AV27" s="121">
        <f t="shared" si="9"/>
        <v>0</v>
      </c>
      <c r="AW27" s="121">
        <f t="shared" si="9"/>
        <v>0</v>
      </c>
      <c r="AX27" s="121">
        <f t="shared" si="9"/>
        <v>0</v>
      </c>
      <c r="AY27" s="121">
        <f t="shared" si="9"/>
        <v>0</v>
      </c>
      <c r="AZ27" s="121">
        <f t="shared" si="9"/>
        <v>0</v>
      </c>
      <c r="BA27" s="51">
        <f>SUMPRODUCT(F27:AZ27,'Ocenění položek'!$C$54:$AW$54)</f>
        <v>0</v>
      </c>
      <c r="BB27" s="51">
        <f>SUMPRODUCT(F27:AZ27,'Ocenění položek'!$C$55:$AW$55)</f>
        <v>0</v>
      </c>
      <c r="CA27" s="123"/>
    </row>
    <row r="28" spans="1:79" x14ac:dyDescent="0.25">
      <c r="A28" s="6" t="s">
        <v>431</v>
      </c>
      <c r="B28" s="3">
        <v>17</v>
      </c>
      <c r="C28" s="2">
        <v>1</v>
      </c>
      <c r="D28" s="2">
        <v>0</v>
      </c>
      <c r="E28" s="3">
        <f t="shared" si="10"/>
        <v>0</v>
      </c>
      <c r="F28" s="121">
        <f t="shared" si="8"/>
        <v>0</v>
      </c>
      <c r="G28" s="121">
        <f t="shared" si="9"/>
        <v>0</v>
      </c>
      <c r="H28" s="121">
        <f t="shared" si="9"/>
        <v>0</v>
      </c>
      <c r="I28" s="121">
        <f t="shared" si="9"/>
        <v>0</v>
      </c>
      <c r="J28" s="121">
        <f t="shared" si="9"/>
        <v>0</v>
      </c>
      <c r="K28" s="121">
        <f t="shared" si="9"/>
        <v>0</v>
      </c>
      <c r="L28" s="121">
        <f t="shared" si="9"/>
        <v>0</v>
      </c>
      <c r="M28" s="121">
        <f t="shared" si="9"/>
        <v>0</v>
      </c>
      <c r="N28" s="121">
        <f t="shared" si="9"/>
        <v>0</v>
      </c>
      <c r="O28" s="121">
        <f t="shared" si="9"/>
        <v>0</v>
      </c>
      <c r="P28" s="121">
        <f t="shared" si="9"/>
        <v>0</v>
      </c>
      <c r="Q28" s="121">
        <f t="shared" si="9"/>
        <v>0</v>
      </c>
      <c r="R28" s="121">
        <f t="shared" si="9"/>
        <v>0</v>
      </c>
      <c r="S28" s="121">
        <f t="shared" si="9"/>
        <v>0</v>
      </c>
      <c r="T28" s="121">
        <f t="shared" si="9"/>
        <v>0</v>
      </c>
      <c r="U28" s="121">
        <f t="shared" si="9"/>
        <v>0</v>
      </c>
      <c r="V28" s="121">
        <f t="shared" si="9"/>
        <v>0</v>
      </c>
      <c r="W28" s="121">
        <f t="shared" si="9"/>
        <v>0</v>
      </c>
      <c r="X28" s="121">
        <f t="shared" si="9"/>
        <v>0</v>
      </c>
      <c r="Y28" s="121">
        <f t="shared" si="9"/>
        <v>0</v>
      </c>
      <c r="Z28" s="121">
        <f t="shared" si="9"/>
        <v>0</v>
      </c>
      <c r="AA28" s="121">
        <f t="shared" si="9"/>
        <v>0</v>
      </c>
      <c r="AB28" s="121">
        <f t="shared" si="9"/>
        <v>0</v>
      </c>
      <c r="AC28" s="121">
        <f t="shared" si="9"/>
        <v>0</v>
      </c>
      <c r="AD28" s="121">
        <f t="shared" si="9"/>
        <v>0</v>
      </c>
      <c r="AE28" s="121">
        <f t="shared" si="9"/>
        <v>0</v>
      </c>
      <c r="AF28" s="121">
        <f t="shared" si="9"/>
        <v>0</v>
      </c>
      <c r="AG28" s="121">
        <f t="shared" si="9"/>
        <v>0</v>
      </c>
      <c r="AH28" s="121">
        <f t="shared" si="9"/>
        <v>0</v>
      </c>
      <c r="AI28" s="121">
        <f t="shared" si="9"/>
        <v>0</v>
      </c>
      <c r="AJ28" s="121">
        <f t="shared" si="9"/>
        <v>0</v>
      </c>
      <c r="AK28" s="121">
        <f t="shared" si="9"/>
        <v>0</v>
      </c>
      <c r="AL28" s="121">
        <f t="shared" si="9"/>
        <v>0</v>
      </c>
      <c r="AM28" s="121">
        <f t="shared" si="9"/>
        <v>0</v>
      </c>
      <c r="AN28" s="121">
        <f t="shared" si="9"/>
        <v>0</v>
      </c>
      <c r="AO28" s="121">
        <f t="shared" si="9"/>
        <v>0</v>
      </c>
      <c r="AP28" s="121">
        <f t="shared" si="9"/>
        <v>0</v>
      </c>
      <c r="AQ28" s="121">
        <f t="shared" si="9"/>
        <v>0</v>
      </c>
      <c r="AR28" s="121">
        <f t="shared" si="9"/>
        <v>0</v>
      </c>
      <c r="AS28" s="121">
        <f t="shared" si="9"/>
        <v>0</v>
      </c>
      <c r="AT28" s="121">
        <f t="shared" si="9"/>
        <v>0</v>
      </c>
      <c r="AU28" s="121">
        <f t="shared" si="9"/>
        <v>0</v>
      </c>
      <c r="AV28" s="121">
        <f t="shared" si="9"/>
        <v>0</v>
      </c>
      <c r="AW28" s="121">
        <f t="shared" si="9"/>
        <v>0</v>
      </c>
      <c r="AX28" s="121">
        <f t="shared" si="9"/>
        <v>0</v>
      </c>
      <c r="AY28" s="121">
        <f t="shared" si="9"/>
        <v>0</v>
      </c>
      <c r="AZ28" s="121">
        <f t="shared" si="9"/>
        <v>0</v>
      </c>
      <c r="BA28" s="51">
        <f>SUMPRODUCT(F28:AZ28,'Ocenění položek'!$C$54:$AW$54)</f>
        <v>0</v>
      </c>
      <c r="BB28" s="51">
        <f>SUMPRODUCT(F28:AZ28,'Ocenění položek'!$C$55:$AW$55)</f>
        <v>0</v>
      </c>
      <c r="CA28" s="123"/>
    </row>
    <row r="29" spans="1:79" x14ac:dyDescent="0.25">
      <c r="A29" s="6" t="s">
        <v>395</v>
      </c>
      <c r="B29" s="3"/>
      <c r="C29" s="2">
        <v>1</v>
      </c>
      <c r="D29" s="2">
        <v>0</v>
      </c>
      <c r="E29" s="3">
        <f>(B29+(3*B29^0.5*2.8))*D29</f>
        <v>0</v>
      </c>
      <c r="F29" s="121">
        <f>$E29*F$4</f>
        <v>0</v>
      </c>
      <c r="G29" s="121">
        <f t="shared" ref="G29:AZ29" si="11">$E29*G$4</f>
        <v>0</v>
      </c>
      <c r="H29" s="121">
        <f t="shared" si="11"/>
        <v>0</v>
      </c>
      <c r="I29" s="121">
        <f t="shared" si="11"/>
        <v>0</v>
      </c>
      <c r="J29" s="121">
        <f t="shared" si="11"/>
        <v>0</v>
      </c>
      <c r="K29" s="121">
        <f t="shared" si="11"/>
        <v>0</v>
      </c>
      <c r="L29" s="121">
        <f t="shared" si="11"/>
        <v>0</v>
      </c>
      <c r="M29" s="121">
        <f t="shared" si="11"/>
        <v>0</v>
      </c>
      <c r="N29" s="121">
        <f t="shared" si="11"/>
        <v>0</v>
      </c>
      <c r="O29" s="121">
        <f t="shared" si="11"/>
        <v>0</v>
      </c>
      <c r="P29" s="121">
        <f t="shared" si="11"/>
        <v>0</v>
      </c>
      <c r="Q29" s="121">
        <f t="shared" si="11"/>
        <v>0</v>
      </c>
      <c r="R29" s="121">
        <f t="shared" si="11"/>
        <v>0</v>
      </c>
      <c r="S29" s="121">
        <f t="shared" si="11"/>
        <v>0</v>
      </c>
      <c r="T29" s="121">
        <f t="shared" si="11"/>
        <v>0</v>
      </c>
      <c r="U29" s="121">
        <f t="shared" si="11"/>
        <v>0</v>
      </c>
      <c r="V29" s="121">
        <f t="shared" si="11"/>
        <v>0</v>
      </c>
      <c r="W29" s="121">
        <f t="shared" si="11"/>
        <v>0</v>
      </c>
      <c r="X29" s="121">
        <f t="shared" si="11"/>
        <v>0</v>
      </c>
      <c r="Y29" s="121">
        <f t="shared" si="11"/>
        <v>0</v>
      </c>
      <c r="Z29" s="121">
        <f t="shared" si="11"/>
        <v>0</v>
      </c>
      <c r="AA29" s="121">
        <f t="shared" si="11"/>
        <v>0</v>
      </c>
      <c r="AB29" s="121">
        <f t="shared" si="11"/>
        <v>0</v>
      </c>
      <c r="AC29" s="121">
        <f t="shared" si="11"/>
        <v>0</v>
      </c>
      <c r="AD29" s="121">
        <f t="shared" si="11"/>
        <v>0</v>
      </c>
      <c r="AE29" s="121">
        <f t="shared" si="11"/>
        <v>0</v>
      </c>
      <c r="AF29" s="121">
        <f t="shared" si="11"/>
        <v>0</v>
      </c>
      <c r="AG29" s="121">
        <f t="shared" si="11"/>
        <v>0</v>
      </c>
      <c r="AH29" s="121">
        <f t="shared" si="11"/>
        <v>0</v>
      </c>
      <c r="AI29" s="121">
        <f t="shared" si="11"/>
        <v>0</v>
      </c>
      <c r="AJ29" s="121">
        <f t="shared" si="11"/>
        <v>0</v>
      </c>
      <c r="AK29" s="121">
        <f t="shared" si="11"/>
        <v>0</v>
      </c>
      <c r="AL29" s="121">
        <f t="shared" si="11"/>
        <v>0</v>
      </c>
      <c r="AM29" s="121">
        <f t="shared" si="11"/>
        <v>0</v>
      </c>
      <c r="AN29" s="121">
        <f t="shared" si="11"/>
        <v>0</v>
      </c>
      <c r="AO29" s="121">
        <f t="shared" si="11"/>
        <v>0</v>
      </c>
      <c r="AP29" s="121">
        <f t="shared" si="11"/>
        <v>0</v>
      </c>
      <c r="AQ29" s="121">
        <f t="shared" si="11"/>
        <v>0</v>
      </c>
      <c r="AR29" s="121">
        <f t="shared" si="11"/>
        <v>0</v>
      </c>
      <c r="AS29" s="121">
        <f t="shared" si="11"/>
        <v>0</v>
      </c>
      <c r="AT29" s="121">
        <f t="shared" si="11"/>
        <v>0</v>
      </c>
      <c r="AU29" s="121">
        <f t="shared" si="11"/>
        <v>0</v>
      </c>
      <c r="AV29" s="121">
        <f t="shared" si="11"/>
        <v>0</v>
      </c>
      <c r="AW29" s="121">
        <f t="shared" si="11"/>
        <v>0</v>
      </c>
      <c r="AX29" s="121">
        <f t="shared" si="11"/>
        <v>0</v>
      </c>
      <c r="AY29" s="121">
        <f t="shared" si="11"/>
        <v>0</v>
      </c>
      <c r="AZ29" s="121">
        <f t="shared" si="11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x14ac:dyDescent="0.25">
      <c r="A30" s="6" t="s">
        <v>396</v>
      </c>
      <c r="B30" s="3">
        <v>139</v>
      </c>
      <c r="C30" s="2">
        <v>1</v>
      </c>
      <c r="D30" s="2">
        <v>0</v>
      </c>
      <c r="E30" s="3">
        <f t="shared" si="10"/>
        <v>0</v>
      </c>
      <c r="F30" s="121">
        <f t="shared" si="8"/>
        <v>0</v>
      </c>
      <c r="G30" s="121">
        <f t="shared" si="9"/>
        <v>0</v>
      </c>
      <c r="H30" s="121">
        <f t="shared" si="9"/>
        <v>0</v>
      </c>
      <c r="I30" s="121">
        <f t="shared" si="9"/>
        <v>0</v>
      </c>
      <c r="J30" s="121">
        <f t="shared" si="9"/>
        <v>0</v>
      </c>
      <c r="K30" s="121">
        <f t="shared" si="9"/>
        <v>0</v>
      </c>
      <c r="L30" s="121">
        <f t="shared" si="9"/>
        <v>0</v>
      </c>
      <c r="M30" s="121">
        <f t="shared" si="9"/>
        <v>0</v>
      </c>
      <c r="N30" s="121">
        <f t="shared" si="9"/>
        <v>0</v>
      </c>
      <c r="O30" s="121">
        <f t="shared" si="9"/>
        <v>0</v>
      </c>
      <c r="P30" s="121">
        <f t="shared" si="9"/>
        <v>0</v>
      </c>
      <c r="Q30" s="121">
        <f t="shared" si="9"/>
        <v>0</v>
      </c>
      <c r="R30" s="121">
        <f t="shared" si="9"/>
        <v>0</v>
      </c>
      <c r="S30" s="121">
        <f t="shared" si="9"/>
        <v>0</v>
      </c>
      <c r="T30" s="121">
        <f t="shared" si="9"/>
        <v>0</v>
      </c>
      <c r="U30" s="121">
        <f t="shared" si="9"/>
        <v>0</v>
      </c>
      <c r="V30" s="121">
        <f t="shared" si="9"/>
        <v>0</v>
      </c>
      <c r="W30" s="121">
        <f t="shared" si="9"/>
        <v>0</v>
      </c>
      <c r="X30" s="121">
        <f t="shared" si="9"/>
        <v>0</v>
      </c>
      <c r="Y30" s="121">
        <f t="shared" si="9"/>
        <v>0</v>
      </c>
      <c r="Z30" s="121">
        <f t="shared" si="9"/>
        <v>0</v>
      </c>
      <c r="AA30" s="121">
        <f t="shared" si="9"/>
        <v>0</v>
      </c>
      <c r="AB30" s="121">
        <f t="shared" si="9"/>
        <v>0</v>
      </c>
      <c r="AC30" s="121">
        <f t="shared" si="9"/>
        <v>0</v>
      </c>
      <c r="AD30" s="121">
        <f t="shared" si="9"/>
        <v>0</v>
      </c>
      <c r="AE30" s="121">
        <f t="shared" si="9"/>
        <v>0</v>
      </c>
      <c r="AF30" s="121">
        <f t="shared" si="9"/>
        <v>0</v>
      </c>
      <c r="AG30" s="121">
        <f t="shared" si="9"/>
        <v>0</v>
      </c>
      <c r="AH30" s="121">
        <f t="shared" si="9"/>
        <v>0</v>
      </c>
      <c r="AI30" s="121">
        <f t="shared" si="9"/>
        <v>0</v>
      </c>
      <c r="AJ30" s="121">
        <f t="shared" si="9"/>
        <v>0</v>
      </c>
      <c r="AK30" s="121">
        <f t="shared" si="9"/>
        <v>0</v>
      </c>
      <c r="AL30" s="121">
        <f t="shared" si="9"/>
        <v>0</v>
      </c>
      <c r="AM30" s="121">
        <f t="shared" si="9"/>
        <v>0</v>
      </c>
      <c r="AN30" s="121">
        <f t="shared" si="9"/>
        <v>0</v>
      </c>
      <c r="AO30" s="121">
        <f t="shared" si="9"/>
        <v>0</v>
      </c>
      <c r="AP30" s="121">
        <f t="shared" si="9"/>
        <v>0</v>
      </c>
      <c r="AQ30" s="121">
        <f t="shared" si="9"/>
        <v>0</v>
      </c>
      <c r="AR30" s="121">
        <f t="shared" si="9"/>
        <v>0</v>
      </c>
      <c r="AS30" s="121">
        <f t="shared" si="9"/>
        <v>0</v>
      </c>
      <c r="AT30" s="121">
        <f t="shared" si="9"/>
        <v>0</v>
      </c>
      <c r="AU30" s="121">
        <f t="shared" ref="G30:AZ45" si="12">$E30*AU$3</f>
        <v>0</v>
      </c>
      <c r="AV30" s="121">
        <f t="shared" si="12"/>
        <v>0</v>
      </c>
      <c r="AW30" s="121">
        <f t="shared" si="12"/>
        <v>0</v>
      </c>
      <c r="AX30" s="121">
        <f t="shared" si="12"/>
        <v>0</v>
      </c>
      <c r="AY30" s="121">
        <f t="shared" si="12"/>
        <v>0</v>
      </c>
      <c r="AZ30" s="121">
        <f t="shared" si="12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x14ac:dyDescent="0.25">
      <c r="A31" s="6" t="s">
        <v>397</v>
      </c>
      <c r="B31" s="3"/>
      <c r="C31" s="2">
        <v>1</v>
      </c>
      <c r="D31" s="2">
        <v>1</v>
      </c>
      <c r="E31" s="3">
        <f>(B31+(3*B31^0.5*2.8))*D31</f>
        <v>0</v>
      </c>
      <c r="F31" s="121">
        <f>$E31*F$4</f>
        <v>0</v>
      </c>
      <c r="G31" s="121">
        <f t="shared" ref="G31:AZ31" si="13">$E31*G$4</f>
        <v>0</v>
      </c>
      <c r="H31" s="121">
        <f t="shared" si="13"/>
        <v>0</v>
      </c>
      <c r="I31" s="121">
        <f t="shared" si="13"/>
        <v>0</v>
      </c>
      <c r="J31" s="121">
        <f t="shared" si="13"/>
        <v>0</v>
      </c>
      <c r="K31" s="121">
        <f t="shared" si="13"/>
        <v>0</v>
      </c>
      <c r="L31" s="121">
        <f t="shared" si="13"/>
        <v>0</v>
      </c>
      <c r="M31" s="121">
        <f t="shared" si="13"/>
        <v>0</v>
      </c>
      <c r="N31" s="121">
        <f t="shared" si="13"/>
        <v>0</v>
      </c>
      <c r="O31" s="121">
        <f t="shared" si="13"/>
        <v>0</v>
      </c>
      <c r="P31" s="121">
        <f t="shared" si="13"/>
        <v>0</v>
      </c>
      <c r="Q31" s="121">
        <f t="shared" si="13"/>
        <v>0</v>
      </c>
      <c r="R31" s="121">
        <f t="shared" si="13"/>
        <v>0</v>
      </c>
      <c r="S31" s="121">
        <f t="shared" si="13"/>
        <v>0</v>
      </c>
      <c r="T31" s="121">
        <f t="shared" si="13"/>
        <v>0</v>
      </c>
      <c r="U31" s="121">
        <f t="shared" si="13"/>
        <v>0</v>
      </c>
      <c r="V31" s="121">
        <f t="shared" si="13"/>
        <v>0</v>
      </c>
      <c r="W31" s="121">
        <f t="shared" si="13"/>
        <v>0</v>
      </c>
      <c r="X31" s="121">
        <f t="shared" si="13"/>
        <v>0</v>
      </c>
      <c r="Y31" s="121">
        <f t="shared" si="13"/>
        <v>0</v>
      </c>
      <c r="Z31" s="121">
        <f t="shared" si="13"/>
        <v>0</v>
      </c>
      <c r="AA31" s="121">
        <f t="shared" si="13"/>
        <v>0</v>
      </c>
      <c r="AB31" s="121">
        <f t="shared" si="13"/>
        <v>0</v>
      </c>
      <c r="AC31" s="121">
        <f t="shared" si="13"/>
        <v>0</v>
      </c>
      <c r="AD31" s="121">
        <f t="shared" si="13"/>
        <v>0</v>
      </c>
      <c r="AE31" s="121">
        <f t="shared" si="13"/>
        <v>0</v>
      </c>
      <c r="AF31" s="121">
        <f t="shared" si="13"/>
        <v>0</v>
      </c>
      <c r="AG31" s="121">
        <f t="shared" si="13"/>
        <v>0</v>
      </c>
      <c r="AH31" s="121">
        <f t="shared" si="13"/>
        <v>0</v>
      </c>
      <c r="AI31" s="121">
        <f t="shared" si="13"/>
        <v>0</v>
      </c>
      <c r="AJ31" s="121">
        <f t="shared" si="13"/>
        <v>0</v>
      </c>
      <c r="AK31" s="121">
        <f t="shared" si="13"/>
        <v>0</v>
      </c>
      <c r="AL31" s="121">
        <f t="shared" si="13"/>
        <v>0</v>
      </c>
      <c r="AM31" s="121">
        <f t="shared" si="13"/>
        <v>0</v>
      </c>
      <c r="AN31" s="121">
        <f t="shared" si="13"/>
        <v>0</v>
      </c>
      <c r="AO31" s="121">
        <f t="shared" si="13"/>
        <v>0</v>
      </c>
      <c r="AP31" s="121">
        <f t="shared" si="13"/>
        <v>0</v>
      </c>
      <c r="AQ31" s="121">
        <f t="shared" si="13"/>
        <v>0</v>
      </c>
      <c r="AR31" s="121">
        <f t="shared" si="13"/>
        <v>0</v>
      </c>
      <c r="AS31" s="121">
        <f t="shared" si="13"/>
        <v>0</v>
      </c>
      <c r="AT31" s="121">
        <f t="shared" si="13"/>
        <v>0</v>
      </c>
      <c r="AU31" s="121">
        <f t="shared" si="13"/>
        <v>0</v>
      </c>
      <c r="AV31" s="121">
        <f t="shared" si="13"/>
        <v>0</v>
      </c>
      <c r="AW31" s="121">
        <f t="shared" si="13"/>
        <v>0</v>
      </c>
      <c r="AX31" s="121">
        <f t="shared" si="13"/>
        <v>0</v>
      </c>
      <c r="AY31" s="121">
        <f t="shared" si="13"/>
        <v>0</v>
      </c>
      <c r="AZ31" s="121">
        <f t="shared" si="13"/>
        <v>0</v>
      </c>
      <c r="BA31" s="51">
        <f>SUMPRODUCT(F31:AZ31,'Ocenění položek'!$C$54:$AW$54)</f>
        <v>0</v>
      </c>
      <c r="BB31" s="51">
        <f>SUMPRODUCT(F31:AZ31,'Ocenění položek'!$C$55:$AW$55)</f>
        <v>0</v>
      </c>
      <c r="CA31" s="123"/>
    </row>
    <row r="32" spans="1:79" x14ac:dyDescent="0.25">
      <c r="A32" s="6" t="s">
        <v>398</v>
      </c>
      <c r="B32" s="3">
        <v>9</v>
      </c>
      <c r="C32" s="2">
        <v>3</v>
      </c>
      <c r="D32" s="2">
        <v>0</v>
      </c>
      <c r="E32" s="3">
        <f t="shared" si="10"/>
        <v>0</v>
      </c>
      <c r="F32" s="121">
        <f>$E32*F$6</f>
        <v>0</v>
      </c>
      <c r="G32" s="121">
        <f t="shared" ref="G32:AZ32" si="14">$E32*G$6</f>
        <v>0</v>
      </c>
      <c r="H32" s="121">
        <f t="shared" si="14"/>
        <v>0</v>
      </c>
      <c r="I32" s="121">
        <f t="shared" si="14"/>
        <v>0</v>
      </c>
      <c r="J32" s="121">
        <f t="shared" si="14"/>
        <v>0</v>
      </c>
      <c r="K32" s="121">
        <f t="shared" si="14"/>
        <v>0</v>
      </c>
      <c r="L32" s="121">
        <f t="shared" si="14"/>
        <v>0</v>
      </c>
      <c r="M32" s="121">
        <f t="shared" si="14"/>
        <v>0</v>
      </c>
      <c r="N32" s="121">
        <f t="shared" si="14"/>
        <v>0</v>
      </c>
      <c r="O32" s="121">
        <f t="shared" si="14"/>
        <v>0</v>
      </c>
      <c r="P32" s="121">
        <f t="shared" si="14"/>
        <v>0</v>
      </c>
      <c r="Q32" s="121">
        <f t="shared" si="14"/>
        <v>0</v>
      </c>
      <c r="R32" s="121">
        <f t="shared" si="14"/>
        <v>0</v>
      </c>
      <c r="S32" s="121">
        <f t="shared" si="14"/>
        <v>0</v>
      </c>
      <c r="T32" s="121">
        <f t="shared" si="14"/>
        <v>0</v>
      </c>
      <c r="U32" s="121">
        <f t="shared" si="14"/>
        <v>0</v>
      </c>
      <c r="V32" s="121">
        <f t="shared" si="14"/>
        <v>0</v>
      </c>
      <c r="W32" s="121">
        <f t="shared" si="14"/>
        <v>0</v>
      </c>
      <c r="X32" s="121">
        <f t="shared" si="14"/>
        <v>0</v>
      </c>
      <c r="Y32" s="121">
        <f t="shared" si="14"/>
        <v>0</v>
      </c>
      <c r="Z32" s="121">
        <f t="shared" si="14"/>
        <v>0</v>
      </c>
      <c r="AA32" s="121">
        <f t="shared" si="14"/>
        <v>0</v>
      </c>
      <c r="AB32" s="121">
        <f t="shared" si="14"/>
        <v>0</v>
      </c>
      <c r="AC32" s="121">
        <f t="shared" si="14"/>
        <v>0</v>
      </c>
      <c r="AD32" s="121">
        <f t="shared" si="14"/>
        <v>0</v>
      </c>
      <c r="AE32" s="121">
        <f t="shared" si="14"/>
        <v>0</v>
      </c>
      <c r="AF32" s="121">
        <f t="shared" si="14"/>
        <v>0</v>
      </c>
      <c r="AG32" s="121">
        <f t="shared" si="14"/>
        <v>0</v>
      </c>
      <c r="AH32" s="121">
        <f t="shared" si="14"/>
        <v>0</v>
      </c>
      <c r="AI32" s="121">
        <f t="shared" si="14"/>
        <v>0</v>
      </c>
      <c r="AJ32" s="121">
        <f t="shared" si="14"/>
        <v>0</v>
      </c>
      <c r="AK32" s="121">
        <f t="shared" si="14"/>
        <v>0</v>
      </c>
      <c r="AL32" s="121">
        <f t="shared" si="14"/>
        <v>0</v>
      </c>
      <c r="AM32" s="121">
        <f t="shared" si="14"/>
        <v>0</v>
      </c>
      <c r="AN32" s="121">
        <f t="shared" si="14"/>
        <v>0</v>
      </c>
      <c r="AO32" s="121">
        <f t="shared" si="14"/>
        <v>0</v>
      </c>
      <c r="AP32" s="121">
        <f t="shared" si="14"/>
        <v>0</v>
      </c>
      <c r="AQ32" s="121">
        <f t="shared" si="14"/>
        <v>0</v>
      </c>
      <c r="AR32" s="121">
        <f t="shared" si="14"/>
        <v>0</v>
      </c>
      <c r="AS32" s="121">
        <f t="shared" si="14"/>
        <v>0</v>
      </c>
      <c r="AT32" s="121">
        <f t="shared" si="14"/>
        <v>0</v>
      </c>
      <c r="AU32" s="121">
        <f t="shared" si="14"/>
        <v>0</v>
      </c>
      <c r="AV32" s="121">
        <f t="shared" si="14"/>
        <v>0</v>
      </c>
      <c r="AW32" s="121">
        <f t="shared" si="14"/>
        <v>0</v>
      </c>
      <c r="AX32" s="121">
        <f t="shared" si="14"/>
        <v>0</v>
      </c>
      <c r="AY32" s="121">
        <f t="shared" si="14"/>
        <v>0</v>
      </c>
      <c r="AZ32" s="121">
        <f t="shared" si="14"/>
        <v>0</v>
      </c>
      <c r="BA32" s="51">
        <f>SUMPRODUCT(F32:AZ32,'Ocenění položek'!$C$54:$AW$54)</f>
        <v>0</v>
      </c>
      <c r="BB32" s="51">
        <f>SUMPRODUCT(F32:AZ32,'Ocenění položek'!$C$55:$AW$55)</f>
        <v>0</v>
      </c>
      <c r="CA32" s="123"/>
    </row>
    <row r="33" spans="1:79" x14ac:dyDescent="0.25">
      <c r="A33" s="6" t="s">
        <v>59</v>
      </c>
      <c r="B33" s="3">
        <v>15</v>
      </c>
      <c r="C33" s="2">
        <v>2</v>
      </c>
      <c r="D33" s="2">
        <v>0</v>
      </c>
      <c r="E33" s="3">
        <f t="shared" si="10"/>
        <v>0</v>
      </c>
      <c r="F33" s="121">
        <f t="shared" si="8"/>
        <v>0</v>
      </c>
      <c r="G33" s="121">
        <f t="shared" si="12"/>
        <v>0</v>
      </c>
      <c r="H33" s="121">
        <f t="shared" si="12"/>
        <v>0</v>
      </c>
      <c r="I33" s="121">
        <f t="shared" si="12"/>
        <v>0</v>
      </c>
      <c r="J33" s="121">
        <f t="shared" si="12"/>
        <v>0</v>
      </c>
      <c r="K33" s="121">
        <f t="shared" si="12"/>
        <v>0</v>
      </c>
      <c r="L33" s="121">
        <f t="shared" si="12"/>
        <v>0</v>
      </c>
      <c r="M33" s="121">
        <f t="shared" si="12"/>
        <v>0</v>
      </c>
      <c r="N33" s="121">
        <f t="shared" si="12"/>
        <v>0</v>
      </c>
      <c r="O33" s="121">
        <f t="shared" si="12"/>
        <v>0</v>
      </c>
      <c r="P33" s="121">
        <f t="shared" si="12"/>
        <v>0</v>
      </c>
      <c r="Q33" s="121">
        <f t="shared" si="12"/>
        <v>0</v>
      </c>
      <c r="R33" s="121">
        <f t="shared" si="12"/>
        <v>0</v>
      </c>
      <c r="S33" s="121">
        <f t="shared" si="12"/>
        <v>0</v>
      </c>
      <c r="T33" s="121">
        <f t="shared" si="12"/>
        <v>0</v>
      </c>
      <c r="U33" s="121">
        <f t="shared" si="12"/>
        <v>0</v>
      </c>
      <c r="V33" s="121">
        <f t="shared" si="12"/>
        <v>0</v>
      </c>
      <c r="W33" s="121">
        <f t="shared" si="12"/>
        <v>0</v>
      </c>
      <c r="X33" s="121">
        <f t="shared" si="12"/>
        <v>0</v>
      </c>
      <c r="Y33" s="121">
        <f t="shared" si="12"/>
        <v>0</v>
      </c>
      <c r="Z33" s="121">
        <f t="shared" si="12"/>
        <v>0</v>
      </c>
      <c r="AA33" s="121">
        <f t="shared" si="12"/>
        <v>0</v>
      </c>
      <c r="AB33" s="121">
        <f t="shared" si="12"/>
        <v>0</v>
      </c>
      <c r="AC33" s="121">
        <f t="shared" si="12"/>
        <v>0</v>
      </c>
      <c r="AD33" s="121">
        <f t="shared" si="12"/>
        <v>0</v>
      </c>
      <c r="AE33" s="121">
        <f t="shared" si="12"/>
        <v>0</v>
      </c>
      <c r="AF33" s="121">
        <f t="shared" si="12"/>
        <v>0</v>
      </c>
      <c r="AG33" s="121">
        <f t="shared" si="12"/>
        <v>0</v>
      </c>
      <c r="AH33" s="121">
        <f t="shared" si="12"/>
        <v>0</v>
      </c>
      <c r="AI33" s="121">
        <f t="shared" si="12"/>
        <v>0</v>
      </c>
      <c r="AJ33" s="121">
        <f t="shared" si="12"/>
        <v>0</v>
      </c>
      <c r="AK33" s="121">
        <f t="shared" si="12"/>
        <v>0</v>
      </c>
      <c r="AL33" s="121">
        <f t="shared" si="12"/>
        <v>0</v>
      </c>
      <c r="AM33" s="121">
        <f t="shared" si="12"/>
        <v>0</v>
      </c>
      <c r="AN33" s="121">
        <f t="shared" si="12"/>
        <v>0</v>
      </c>
      <c r="AO33" s="121">
        <f t="shared" si="12"/>
        <v>0</v>
      </c>
      <c r="AP33" s="121">
        <f t="shared" si="12"/>
        <v>0</v>
      </c>
      <c r="AQ33" s="121">
        <f t="shared" si="12"/>
        <v>0</v>
      </c>
      <c r="AR33" s="121">
        <f t="shared" si="12"/>
        <v>0</v>
      </c>
      <c r="AS33" s="121">
        <f t="shared" si="12"/>
        <v>0</v>
      </c>
      <c r="AT33" s="121">
        <f t="shared" si="12"/>
        <v>0</v>
      </c>
      <c r="AU33" s="121">
        <f t="shared" si="12"/>
        <v>0</v>
      </c>
      <c r="AV33" s="121">
        <f t="shared" si="12"/>
        <v>0</v>
      </c>
      <c r="AW33" s="121">
        <f t="shared" si="12"/>
        <v>0</v>
      </c>
      <c r="AX33" s="121">
        <f t="shared" si="12"/>
        <v>0</v>
      </c>
      <c r="AY33" s="121">
        <f t="shared" si="12"/>
        <v>0</v>
      </c>
      <c r="AZ33" s="121">
        <f t="shared" si="12"/>
        <v>0</v>
      </c>
      <c r="BA33" s="51">
        <f>SUMPRODUCT(F33:AZ33,'Ocenění položek'!$C$54:$AW$54)</f>
        <v>0</v>
      </c>
      <c r="BB33" s="51">
        <f>SUMPRODUCT(F33:AZ33,'Ocenění položek'!$C$55:$AW$55)</f>
        <v>0</v>
      </c>
      <c r="CA33" s="123"/>
    </row>
    <row r="34" spans="1:79" ht="30" x14ac:dyDescent="0.25">
      <c r="A34" s="6" t="s">
        <v>399</v>
      </c>
      <c r="B34" s="3">
        <v>11</v>
      </c>
      <c r="C34" s="2">
        <v>1</v>
      </c>
      <c r="D34" s="2">
        <v>0</v>
      </c>
      <c r="E34" s="3">
        <f t="shared" si="10"/>
        <v>0</v>
      </c>
      <c r="F34" s="121">
        <f>$E34*F$5</f>
        <v>0</v>
      </c>
      <c r="G34" s="121">
        <f t="shared" ref="G34:AZ34" si="15">$E34*G$5</f>
        <v>0</v>
      </c>
      <c r="H34" s="121">
        <f t="shared" si="15"/>
        <v>0</v>
      </c>
      <c r="I34" s="121">
        <f t="shared" si="15"/>
        <v>0</v>
      </c>
      <c r="J34" s="121">
        <f t="shared" si="15"/>
        <v>0</v>
      </c>
      <c r="K34" s="121">
        <f t="shared" si="15"/>
        <v>0</v>
      </c>
      <c r="L34" s="121">
        <f t="shared" si="15"/>
        <v>0</v>
      </c>
      <c r="M34" s="121">
        <f t="shared" si="15"/>
        <v>0</v>
      </c>
      <c r="N34" s="121">
        <f t="shared" si="15"/>
        <v>0</v>
      </c>
      <c r="O34" s="121">
        <f t="shared" si="15"/>
        <v>0</v>
      </c>
      <c r="P34" s="121">
        <f t="shared" si="15"/>
        <v>0</v>
      </c>
      <c r="Q34" s="121">
        <f t="shared" si="15"/>
        <v>0</v>
      </c>
      <c r="R34" s="121">
        <f t="shared" si="15"/>
        <v>0</v>
      </c>
      <c r="S34" s="121">
        <f t="shared" si="15"/>
        <v>0</v>
      </c>
      <c r="T34" s="121">
        <f t="shared" si="15"/>
        <v>0</v>
      </c>
      <c r="U34" s="121">
        <f t="shared" si="15"/>
        <v>0</v>
      </c>
      <c r="V34" s="121">
        <f t="shared" si="15"/>
        <v>0</v>
      </c>
      <c r="W34" s="121">
        <f t="shared" si="15"/>
        <v>0</v>
      </c>
      <c r="X34" s="121">
        <f t="shared" si="15"/>
        <v>0</v>
      </c>
      <c r="Y34" s="121">
        <f t="shared" si="15"/>
        <v>0</v>
      </c>
      <c r="Z34" s="121">
        <f t="shared" si="15"/>
        <v>0</v>
      </c>
      <c r="AA34" s="121">
        <f t="shared" si="15"/>
        <v>0</v>
      </c>
      <c r="AB34" s="121">
        <f t="shared" si="15"/>
        <v>0</v>
      </c>
      <c r="AC34" s="121">
        <f t="shared" si="15"/>
        <v>0</v>
      </c>
      <c r="AD34" s="121">
        <f t="shared" si="15"/>
        <v>0</v>
      </c>
      <c r="AE34" s="121">
        <f t="shared" si="15"/>
        <v>0</v>
      </c>
      <c r="AF34" s="121">
        <f t="shared" si="15"/>
        <v>0</v>
      </c>
      <c r="AG34" s="121">
        <f t="shared" si="15"/>
        <v>0</v>
      </c>
      <c r="AH34" s="121">
        <f t="shared" si="15"/>
        <v>0</v>
      </c>
      <c r="AI34" s="121">
        <f t="shared" si="15"/>
        <v>0</v>
      </c>
      <c r="AJ34" s="121">
        <f t="shared" si="15"/>
        <v>0</v>
      </c>
      <c r="AK34" s="121">
        <f t="shared" si="15"/>
        <v>0</v>
      </c>
      <c r="AL34" s="121">
        <f t="shared" si="15"/>
        <v>0</v>
      </c>
      <c r="AM34" s="121">
        <f t="shared" si="15"/>
        <v>0</v>
      </c>
      <c r="AN34" s="121">
        <f t="shared" si="15"/>
        <v>0</v>
      </c>
      <c r="AO34" s="121">
        <f t="shared" si="15"/>
        <v>0</v>
      </c>
      <c r="AP34" s="121">
        <f t="shared" si="15"/>
        <v>0</v>
      </c>
      <c r="AQ34" s="121">
        <f t="shared" si="15"/>
        <v>0</v>
      </c>
      <c r="AR34" s="121">
        <f t="shared" si="15"/>
        <v>0</v>
      </c>
      <c r="AS34" s="121">
        <f t="shared" si="15"/>
        <v>0</v>
      </c>
      <c r="AT34" s="121">
        <f t="shared" si="15"/>
        <v>0</v>
      </c>
      <c r="AU34" s="121">
        <f t="shared" si="15"/>
        <v>0</v>
      </c>
      <c r="AV34" s="121">
        <f t="shared" si="15"/>
        <v>0</v>
      </c>
      <c r="AW34" s="121">
        <f t="shared" si="15"/>
        <v>0</v>
      </c>
      <c r="AX34" s="121">
        <f t="shared" si="15"/>
        <v>0</v>
      </c>
      <c r="AY34" s="121">
        <f t="shared" si="15"/>
        <v>0</v>
      </c>
      <c r="AZ34" s="121">
        <f t="shared" si="15"/>
        <v>0</v>
      </c>
      <c r="BA34" s="51">
        <f>SUMPRODUCT(F34:AZ34,'Ocenění položek'!$C$54:$AW$54)</f>
        <v>0</v>
      </c>
      <c r="BB34" s="51">
        <f>SUMPRODUCT(F34:AZ34,'Ocenění položek'!$C$55:$AW$55)</f>
        <v>0</v>
      </c>
      <c r="CA34" s="123"/>
    </row>
    <row r="35" spans="1:79" ht="30" x14ac:dyDescent="0.25">
      <c r="A35" s="6" t="s">
        <v>400</v>
      </c>
      <c r="B35" s="3">
        <v>1</v>
      </c>
      <c r="C35" s="2">
        <v>1</v>
      </c>
      <c r="D35" s="2">
        <v>1</v>
      </c>
      <c r="E35" s="3">
        <f>(B35+(3*B35^0.5*2.8))*D35</f>
        <v>9.3999999999999986</v>
      </c>
      <c r="F35" s="121">
        <f>$E35*F$4</f>
        <v>9.3999999999999986</v>
      </c>
      <c r="G35" s="121">
        <f t="shared" ref="G35:AZ36" si="16">$E35*G$4</f>
        <v>0</v>
      </c>
      <c r="H35" s="121">
        <f t="shared" si="16"/>
        <v>2.3499999999999996</v>
      </c>
      <c r="I35" s="121">
        <f t="shared" si="16"/>
        <v>0</v>
      </c>
      <c r="J35" s="121">
        <f t="shared" si="16"/>
        <v>0.94</v>
      </c>
      <c r="K35" s="121">
        <f t="shared" si="16"/>
        <v>0</v>
      </c>
      <c r="L35" s="121">
        <f t="shared" si="16"/>
        <v>1.88</v>
      </c>
      <c r="M35" s="121">
        <f t="shared" si="16"/>
        <v>0</v>
      </c>
      <c r="N35" s="121">
        <f t="shared" si="16"/>
        <v>0</v>
      </c>
      <c r="O35" s="121">
        <f t="shared" si="16"/>
        <v>9.3999999999999986</v>
      </c>
      <c r="P35" s="121">
        <f t="shared" si="16"/>
        <v>0</v>
      </c>
      <c r="Q35" s="121">
        <f t="shared" si="16"/>
        <v>9.3999999999999986</v>
      </c>
      <c r="R35" s="121">
        <f t="shared" si="16"/>
        <v>0</v>
      </c>
      <c r="S35" s="121">
        <f t="shared" si="16"/>
        <v>0</v>
      </c>
      <c r="T35" s="121">
        <f t="shared" si="16"/>
        <v>0.94</v>
      </c>
      <c r="U35" s="121">
        <f t="shared" si="16"/>
        <v>0</v>
      </c>
      <c r="V35" s="121">
        <f t="shared" si="16"/>
        <v>0.94</v>
      </c>
      <c r="W35" s="121">
        <f t="shared" si="16"/>
        <v>0</v>
      </c>
      <c r="X35" s="121">
        <f t="shared" si="16"/>
        <v>0.47</v>
      </c>
      <c r="Y35" s="121">
        <f t="shared" si="16"/>
        <v>0</v>
      </c>
      <c r="Z35" s="121">
        <f t="shared" si="16"/>
        <v>9.3999999999999986E-2</v>
      </c>
      <c r="AA35" s="121">
        <f t="shared" si="16"/>
        <v>0</v>
      </c>
      <c r="AB35" s="121">
        <f t="shared" si="16"/>
        <v>4.6999999999999993</v>
      </c>
      <c r="AC35" s="121">
        <f t="shared" si="16"/>
        <v>0</v>
      </c>
      <c r="AD35" s="121">
        <f t="shared" si="16"/>
        <v>9.3999999999999986</v>
      </c>
      <c r="AE35" s="121">
        <f t="shared" si="16"/>
        <v>9.3999999999999986</v>
      </c>
      <c r="AF35" s="121">
        <f t="shared" si="16"/>
        <v>0.94</v>
      </c>
      <c r="AG35" s="121">
        <f t="shared" si="16"/>
        <v>0</v>
      </c>
      <c r="AH35" s="121">
        <f t="shared" si="16"/>
        <v>0</v>
      </c>
      <c r="AI35" s="121">
        <f t="shared" si="16"/>
        <v>0</v>
      </c>
      <c r="AJ35" s="121">
        <f t="shared" si="16"/>
        <v>9.3999999999999986</v>
      </c>
      <c r="AK35" s="121">
        <f t="shared" si="16"/>
        <v>0</v>
      </c>
      <c r="AL35" s="121">
        <f t="shared" si="16"/>
        <v>0</v>
      </c>
      <c r="AM35" s="121">
        <f t="shared" si="16"/>
        <v>0</v>
      </c>
      <c r="AN35" s="121">
        <f t="shared" si="16"/>
        <v>0</v>
      </c>
      <c r="AO35" s="121">
        <f t="shared" si="16"/>
        <v>0</v>
      </c>
      <c r="AP35" s="121">
        <f t="shared" si="16"/>
        <v>0</v>
      </c>
      <c r="AQ35" s="121">
        <f t="shared" si="16"/>
        <v>0</v>
      </c>
      <c r="AR35" s="121">
        <f t="shared" si="16"/>
        <v>9.3999999999999986</v>
      </c>
      <c r="AS35" s="121">
        <f t="shared" si="16"/>
        <v>0</v>
      </c>
      <c r="AT35" s="121">
        <f t="shared" si="16"/>
        <v>0</v>
      </c>
      <c r="AU35" s="121">
        <f t="shared" si="16"/>
        <v>9.3999999999999986E-2</v>
      </c>
      <c r="AV35" s="121">
        <f t="shared" si="16"/>
        <v>0.18799999999999997</v>
      </c>
      <c r="AW35" s="121">
        <f t="shared" si="16"/>
        <v>0</v>
      </c>
      <c r="AX35" s="121">
        <f t="shared" si="16"/>
        <v>9.3999999999999986</v>
      </c>
      <c r="AY35" s="121">
        <f t="shared" si="16"/>
        <v>0</v>
      </c>
      <c r="AZ35" s="121">
        <f t="shared" si="16"/>
        <v>9.3999999999999986E-2</v>
      </c>
      <c r="BA35" s="51">
        <f>SUMPRODUCT(F35:AZ35,'Ocenění položek'!$C$54:$AW$54)</f>
        <v>0</v>
      </c>
      <c r="BB35" s="51">
        <f>SUMPRODUCT(F35:AZ35,'Ocenění položek'!$C$55:$AW$55)</f>
        <v>14.418283999999998</v>
      </c>
      <c r="CA35" s="123"/>
    </row>
    <row r="36" spans="1:79" ht="30" x14ac:dyDescent="0.25">
      <c r="A36" s="6" t="s">
        <v>401</v>
      </c>
      <c r="B36" s="3">
        <v>2.2000000000000002</v>
      </c>
      <c r="C36" s="2">
        <v>1</v>
      </c>
      <c r="D36" s="2">
        <v>1</v>
      </c>
      <c r="E36" s="3">
        <f>(B36+(3*B36^0.5*2.8))*D36</f>
        <v>14.659213458320714</v>
      </c>
      <c r="F36" s="121">
        <f>$E36*F$4</f>
        <v>14.659213458320714</v>
      </c>
      <c r="G36" s="121">
        <f t="shared" si="16"/>
        <v>0</v>
      </c>
      <c r="H36" s="121">
        <f t="shared" si="16"/>
        <v>3.6648033645801785</v>
      </c>
      <c r="I36" s="121">
        <f t="shared" si="16"/>
        <v>0</v>
      </c>
      <c r="J36" s="121">
        <f t="shared" si="16"/>
        <v>1.4659213458320715</v>
      </c>
      <c r="K36" s="121">
        <f t="shared" si="16"/>
        <v>0</v>
      </c>
      <c r="L36" s="121">
        <f t="shared" si="16"/>
        <v>2.9318426916641429</v>
      </c>
      <c r="M36" s="121">
        <f t="shared" si="16"/>
        <v>0</v>
      </c>
      <c r="N36" s="121">
        <f t="shared" si="16"/>
        <v>0</v>
      </c>
      <c r="O36" s="121">
        <f t="shared" si="16"/>
        <v>14.659213458320714</v>
      </c>
      <c r="P36" s="121">
        <f t="shared" si="16"/>
        <v>0</v>
      </c>
      <c r="Q36" s="121">
        <f t="shared" si="16"/>
        <v>14.659213458320714</v>
      </c>
      <c r="R36" s="121">
        <f t="shared" si="16"/>
        <v>0</v>
      </c>
      <c r="S36" s="121">
        <f t="shared" si="16"/>
        <v>0</v>
      </c>
      <c r="T36" s="121">
        <f t="shared" si="16"/>
        <v>1.4659213458320715</v>
      </c>
      <c r="U36" s="121">
        <f t="shared" si="16"/>
        <v>0</v>
      </c>
      <c r="V36" s="121">
        <f t="shared" si="16"/>
        <v>1.4659213458320715</v>
      </c>
      <c r="W36" s="121">
        <f t="shared" si="16"/>
        <v>0</v>
      </c>
      <c r="X36" s="121">
        <f t="shared" si="16"/>
        <v>0.73296067291603573</v>
      </c>
      <c r="Y36" s="121">
        <f t="shared" si="16"/>
        <v>0</v>
      </c>
      <c r="Z36" s="121">
        <f t="shared" si="16"/>
        <v>0.14659213458320713</v>
      </c>
      <c r="AA36" s="121">
        <f t="shared" si="16"/>
        <v>0</v>
      </c>
      <c r="AB36" s="121">
        <f t="shared" si="16"/>
        <v>7.329606729160357</v>
      </c>
      <c r="AC36" s="121">
        <f t="shared" si="16"/>
        <v>0</v>
      </c>
      <c r="AD36" s="121">
        <f t="shared" si="16"/>
        <v>14.659213458320714</v>
      </c>
      <c r="AE36" s="121">
        <f t="shared" si="16"/>
        <v>14.659213458320714</v>
      </c>
      <c r="AF36" s="121">
        <f t="shared" si="16"/>
        <v>1.4659213458320715</v>
      </c>
      <c r="AG36" s="121">
        <f t="shared" si="16"/>
        <v>0</v>
      </c>
      <c r="AH36" s="121">
        <f t="shared" si="16"/>
        <v>0</v>
      </c>
      <c r="AI36" s="121">
        <f t="shared" si="16"/>
        <v>0</v>
      </c>
      <c r="AJ36" s="121">
        <f t="shared" si="16"/>
        <v>14.659213458320714</v>
      </c>
      <c r="AK36" s="121">
        <f t="shared" si="16"/>
        <v>0</v>
      </c>
      <c r="AL36" s="121">
        <f t="shared" si="16"/>
        <v>0</v>
      </c>
      <c r="AM36" s="121">
        <f t="shared" si="16"/>
        <v>0</v>
      </c>
      <c r="AN36" s="121">
        <f t="shared" si="16"/>
        <v>0</v>
      </c>
      <c r="AO36" s="121">
        <f t="shared" si="16"/>
        <v>0</v>
      </c>
      <c r="AP36" s="121">
        <f t="shared" si="16"/>
        <v>0</v>
      </c>
      <c r="AQ36" s="121">
        <f t="shared" si="16"/>
        <v>0</v>
      </c>
      <c r="AR36" s="121">
        <f t="shared" si="16"/>
        <v>14.659213458320714</v>
      </c>
      <c r="AS36" s="121">
        <f t="shared" si="16"/>
        <v>0</v>
      </c>
      <c r="AT36" s="121">
        <f t="shared" si="16"/>
        <v>0</v>
      </c>
      <c r="AU36" s="121">
        <f t="shared" si="16"/>
        <v>0.14659213458320713</v>
      </c>
      <c r="AV36" s="121">
        <f t="shared" si="16"/>
        <v>0.29318426916641427</v>
      </c>
      <c r="AW36" s="121">
        <f t="shared" si="16"/>
        <v>0</v>
      </c>
      <c r="AX36" s="121">
        <f t="shared" si="16"/>
        <v>14.659213458320714</v>
      </c>
      <c r="AY36" s="121">
        <f t="shared" si="16"/>
        <v>0</v>
      </c>
      <c r="AZ36" s="121">
        <f t="shared" si="16"/>
        <v>0.14659213458320713</v>
      </c>
      <c r="BA36" s="51">
        <f>SUMPRODUCT(F36:AZ36,'Ocenění položek'!$C$54:$AW$54)</f>
        <v>0</v>
      </c>
      <c r="BB36" s="51">
        <f>SUMPRODUCT(F36:AZ36,'Ocenění položek'!$C$55:$AW$55)</f>
        <v>22.485181155179813</v>
      </c>
      <c r="CA36" s="123"/>
    </row>
    <row r="37" spans="1:79" ht="30" x14ac:dyDescent="0.25">
      <c r="A37" s="6" t="s">
        <v>402</v>
      </c>
      <c r="B37" s="3">
        <v>13</v>
      </c>
      <c r="C37" s="2">
        <v>1</v>
      </c>
      <c r="D37" s="2">
        <v>0</v>
      </c>
      <c r="E37" s="3">
        <f t="shared" si="10"/>
        <v>0</v>
      </c>
      <c r="F37" s="121">
        <f t="shared" si="8"/>
        <v>0</v>
      </c>
      <c r="G37" s="121">
        <f t="shared" si="12"/>
        <v>0</v>
      </c>
      <c r="H37" s="121">
        <f t="shared" si="12"/>
        <v>0</v>
      </c>
      <c r="I37" s="121">
        <f t="shared" si="12"/>
        <v>0</v>
      </c>
      <c r="J37" s="121">
        <f t="shared" si="12"/>
        <v>0</v>
      </c>
      <c r="K37" s="121">
        <f t="shared" si="12"/>
        <v>0</v>
      </c>
      <c r="L37" s="121">
        <f t="shared" si="12"/>
        <v>0</v>
      </c>
      <c r="M37" s="121">
        <f t="shared" si="12"/>
        <v>0</v>
      </c>
      <c r="N37" s="121">
        <f t="shared" si="12"/>
        <v>0</v>
      </c>
      <c r="O37" s="121">
        <f t="shared" si="12"/>
        <v>0</v>
      </c>
      <c r="P37" s="121">
        <f t="shared" si="12"/>
        <v>0</v>
      </c>
      <c r="Q37" s="121">
        <f t="shared" si="12"/>
        <v>0</v>
      </c>
      <c r="R37" s="121">
        <f t="shared" si="12"/>
        <v>0</v>
      </c>
      <c r="S37" s="121">
        <f t="shared" si="12"/>
        <v>0</v>
      </c>
      <c r="T37" s="121">
        <f t="shared" si="12"/>
        <v>0</v>
      </c>
      <c r="U37" s="121">
        <f t="shared" si="12"/>
        <v>0</v>
      </c>
      <c r="V37" s="121">
        <f t="shared" si="12"/>
        <v>0</v>
      </c>
      <c r="W37" s="121">
        <f t="shared" si="12"/>
        <v>0</v>
      </c>
      <c r="X37" s="121">
        <f t="shared" si="12"/>
        <v>0</v>
      </c>
      <c r="Y37" s="121">
        <f t="shared" si="12"/>
        <v>0</v>
      </c>
      <c r="Z37" s="121">
        <f t="shared" si="12"/>
        <v>0</v>
      </c>
      <c r="AA37" s="121">
        <f t="shared" si="12"/>
        <v>0</v>
      </c>
      <c r="AB37" s="121">
        <f t="shared" si="12"/>
        <v>0</v>
      </c>
      <c r="AC37" s="121">
        <f t="shared" si="12"/>
        <v>0</v>
      </c>
      <c r="AD37" s="121">
        <f t="shared" si="12"/>
        <v>0</v>
      </c>
      <c r="AE37" s="121">
        <f t="shared" si="12"/>
        <v>0</v>
      </c>
      <c r="AF37" s="121">
        <f t="shared" si="12"/>
        <v>0</v>
      </c>
      <c r="AG37" s="121">
        <f t="shared" si="12"/>
        <v>0</v>
      </c>
      <c r="AH37" s="121">
        <f t="shared" si="12"/>
        <v>0</v>
      </c>
      <c r="AI37" s="121">
        <f t="shared" si="12"/>
        <v>0</v>
      </c>
      <c r="AJ37" s="121">
        <f t="shared" si="12"/>
        <v>0</v>
      </c>
      <c r="AK37" s="121">
        <f t="shared" si="12"/>
        <v>0</v>
      </c>
      <c r="AL37" s="121">
        <f t="shared" si="12"/>
        <v>0</v>
      </c>
      <c r="AM37" s="121">
        <f t="shared" si="12"/>
        <v>0</v>
      </c>
      <c r="AN37" s="121">
        <f t="shared" si="12"/>
        <v>0</v>
      </c>
      <c r="AO37" s="121">
        <f t="shared" si="12"/>
        <v>0</v>
      </c>
      <c r="AP37" s="121">
        <f t="shared" si="12"/>
        <v>0</v>
      </c>
      <c r="AQ37" s="121">
        <f t="shared" si="12"/>
        <v>0</v>
      </c>
      <c r="AR37" s="121">
        <f t="shared" si="12"/>
        <v>0</v>
      </c>
      <c r="AS37" s="121">
        <f t="shared" si="12"/>
        <v>0</v>
      </c>
      <c r="AT37" s="121">
        <f t="shared" si="12"/>
        <v>0</v>
      </c>
      <c r="AU37" s="121">
        <f t="shared" si="12"/>
        <v>0</v>
      </c>
      <c r="AV37" s="121">
        <f t="shared" si="12"/>
        <v>0</v>
      </c>
      <c r="AW37" s="121">
        <f t="shared" si="12"/>
        <v>0</v>
      </c>
      <c r="AX37" s="121">
        <f t="shared" si="12"/>
        <v>0</v>
      </c>
      <c r="AY37" s="121">
        <f t="shared" si="12"/>
        <v>0</v>
      </c>
      <c r="AZ37" s="121">
        <f t="shared" si="12"/>
        <v>0</v>
      </c>
      <c r="BA37" s="51">
        <f>SUMPRODUCT(F37:AZ37,'Ocenění položek'!$C$54:$AW$54)</f>
        <v>0</v>
      </c>
      <c r="BB37" s="51">
        <f>SUMPRODUCT(F37:AZ37,'Ocenění položek'!$C$55:$AW$55)</f>
        <v>0</v>
      </c>
      <c r="CA37" s="123"/>
    </row>
    <row r="38" spans="1:79" ht="30" x14ac:dyDescent="0.25">
      <c r="A38" s="6" t="s">
        <v>403</v>
      </c>
      <c r="B38" s="3">
        <v>18</v>
      </c>
      <c r="C38" s="2">
        <v>1</v>
      </c>
      <c r="D38" s="2">
        <v>0</v>
      </c>
      <c r="E38" s="3">
        <f t="shared" si="10"/>
        <v>0</v>
      </c>
      <c r="F38" s="121">
        <f t="shared" si="8"/>
        <v>0</v>
      </c>
      <c r="G38" s="121">
        <f t="shared" si="12"/>
        <v>0</v>
      </c>
      <c r="H38" s="121">
        <f t="shared" si="12"/>
        <v>0</v>
      </c>
      <c r="I38" s="121">
        <f t="shared" si="12"/>
        <v>0</v>
      </c>
      <c r="J38" s="121">
        <f t="shared" si="12"/>
        <v>0</v>
      </c>
      <c r="K38" s="121">
        <f t="shared" si="12"/>
        <v>0</v>
      </c>
      <c r="L38" s="121">
        <f t="shared" si="12"/>
        <v>0</v>
      </c>
      <c r="M38" s="121">
        <f t="shared" si="12"/>
        <v>0</v>
      </c>
      <c r="N38" s="121">
        <f t="shared" si="12"/>
        <v>0</v>
      </c>
      <c r="O38" s="121">
        <f t="shared" si="12"/>
        <v>0</v>
      </c>
      <c r="P38" s="121">
        <f t="shared" si="12"/>
        <v>0</v>
      </c>
      <c r="Q38" s="121">
        <f t="shared" si="12"/>
        <v>0</v>
      </c>
      <c r="R38" s="121">
        <f t="shared" si="12"/>
        <v>0</v>
      </c>
      <c r="S38" s="121">
        <f t="shared" si="12"/>
        <v>0</v>
      </c>
      <c r="T38" s="121">
        <f t="shared" si="12"/>
        <v>0</v>
      </c>
      <c r="U38" s="121">
        <f t="shared" si="12"/>
        <v>0</v>
      </c>
      <c r="V38" s="121">
        <f t="shared" si="12"/>
        <v>0</v>
      </c>
      <c r="W38" s="121">
        <f t="shared" si="12"/>
        <v>0</v>
      </c>
      <c r="X38" s="121">
        <f t="shared" si="12"/>
        <v>0</v>
      </c>
      <c r="Y38" s="121">
        <f t="shared" si="12"/>
        <v>0</v>
      </c>
      <c r="Z38" s="121">
        <f t="shared" si="12"/>
        <v>0</v>
      </c>
      <c r="AA38" s="121">
        <f t="shared" si="12"/>
        <v>0</v>
      </c>
      <c r="AB38" s="121">
        <f t="shared" si="12"/>
        <v>0</v>
      </c>
      <c r="AC38" s="121">
        <f t="shared" si="12"/>
        <v>0</v>
      </c>
      <c r="AD38" s="121">
        <f t="shared" si="12"/>
        <v>0</v>
      </c>
      <c r="AE38" s="121">
        <f t="shared" si="12"/>
        <v>0</v>
      </c>
      <c r="AF38" s="121">
        <f t="shared" si="12"/>
        <v>0</v>
      </c>
      <c r="AG38" s="121">
        <f t="shared" si="12"/>
        <v>0</v>
      </c>
      <c r="AH38" s="121">
        <f t="shared" si="12"/>
        <v>0</v>
      </c>
      <c r="AI38" s="121">
        <f t="shared" si="12"/>
        <v>0</v>
      </c>
      <c r="AJ38" s="121">
        <f t="shared" si="12"/>
        <v>0</v>
      </c>
      <c r="AK38" s="121">
        <f t="shared" si="12"/>
        <v>0</v>
      </c>
      <c r="AL38" s="121">
        <f t="shared" si="12"/>
        <v>0</v>
      </c>
      <c r="AM38" s="121">
        <f t="shared" si="12"/>
        <v>0</v>
      </c>
      <c r="AN38" s="121">
        <f t="shared" si="12"/>
        <v>0</v>
      </c>
      <c r="AO38" s="121">
        <f t="shared" si="12"/>
        <v>0</v>
      </c>
      <c r="AP38" s="121">
        <f t="shared" si="12"/>
        <v>0</v>
      </c>
      <c r="AQ38" s="121">
        <f t="shared" si="12"/>
        <v>0</v>
      </c>
      <c r="AR38" s="121">
        <f t="shared" si="12"/>
        <v>0</v>
      </c>
      <c r="AS38" s="121">
        <f t="shared" si="12"/>
        <v>0</v>
      </c>
      <c r="AT38" s="121">
        <f t="shared" si="12"/>
        <v>0</v>
      </c>
      <c r="AU38" s="121">
        <f t="shared" si="12"/>
        <v>0</v>
      </c>
      <c r="AV38" s="121">
        <f t="shared" si="12"/>
        <v>0</v>
      </c>
      <c r="AW38" s="121">
        <f t="shared" si="12"/>
        <v>0</v>
      </c>
      <c r="AX38" s="121">
        <f t="shared" si="12"/>
        <v>0</v>
      </c>
      <c r="AY38" s="121">
        <f t="shared" si="12"/>
        <v>0</v>
      </c>
      <c r="AZ38" s="121">
        <f t="shared" si="12"/>
        <v>0</v>
      </c>
      <c r="BA38" s="51">
        <f>SUMPRODUCT(F38:AZ38,'Ocenění položek'!$C$54:$AW$54)</f>
        <v>0</v>
      </c>
      <c r="BB38" s="51">
        <f>SUMPRODUCT(F38:AZ38,'Ocenění položek'!$C$55:$AW$55)</f>
        <v>0</v>
      </c>
      <c r="CA38" s="123"/>
    </row>
    <row r="39" spans="1:79" x14ac:dyDescent="0.25">
      <c r="A39" s="6" t="s">
        <v>404</v>
      </c>
      <c r="B39" s="3">
        <v>6</v>
      </c>
      <c r="C39" s="2">
        <v>31</v>
      </c>
      <c r="D39" s="2">
        <v>0</v>
      </c>
      <c r="E39" s="3">
        <f>(B39+(4*B39^0.5*1.5))*D39</f>
        <v>0</v>
      </c>
      <c r="F39" s="121">
        <f>$E39*0</f>
        <v>0</v>
      </c>
      <c r="G39" s="121">
        <f t="shared" ref="G39:AZ44" si="17">$E39*0</f>
        <v>0</v>
      </c>
      <c r="H39" s="121">
        <f t="shared" si="17"/>
        <v>0</v>
      </c>
      <c r="I39" s="121">
        <f t="shared" si="17"/>
        <v>0</v>
      </c>
      <c r="J39" s="121">
        <f t="shared" si="17"/>
        <v>0</v>
      </c>
      <c r="K39" s="121">
        <f t="shared" si="17"/>
        <v>0</v>
      </c>
      <c r="L39" s="121">
        <f t="shared" si="17"/>
        <v>0</v>
      </c>
      <c r="M39" s="121">
        <f t="shared" si="17"/>
        <v>0</v>
      </c>
      <c r="N39" s="121">
        <f t="shared" si="17"/>
        <v>0</v>
      </c>
      <c r="O39" s="121">
        <f t="shared" si="17"/>
        <v>0</v>
      </c>
      <c r="P39" s="121">
        <f t="shared" si="17"/>
        <v>0</v>
      </c>
      <c r="Q39" s="121">
        <f t="shared" si="17"/>
        <v>0</v>
      </c>
      <c r="R39" s="121">
        <f t="shared" si="17"/>
        <v>0</v>
      </c>
      <c r="S39" s="121">
        <f>$E39*1</f>
        <v>0</v>
      </c>
      <c r="T39" s="121">
        <f t="shared" si="17"/>
        <v>0</v>
      </c>
      <c r="U39" s="121">
        <f t="shared" si="17"/>
        <v>0</v>
      </c>
      <c r="V39" s="121">
        <f t="shared" si="17"/>
        <v>0</v>
      </c>
      <c r="W39" s="121">
        <f t="shared" si="17"/>
        <v>0</v>
      </c>
      <c r="X39" s="121">
        <f t="shared" si="17"/>
        <v>0</v>
      </c>
      <c r="Y39" s="121">
        <f t="shared" si="17"/>
        <v>0</v>
      </c>
      <c r="Z39" s="121">
        <f t="shared" si="17"/>
        <v>0</v>
      </c>
      <c r="AA39" s="121">
        <f t="shared" si="17"/>
        <v>0</v>
      </c>
      <c r="AB39" s="121">
        <f t="shared" si="17"/>
        <v>0</v>
      </c>
      <c r="AC39" s="121">
        <f t="shared" si="17"/>
        <v>0</v>
      </c>
      <c r="AD39" s="121">
        <f t="shared" si="17"/>
        <v>0</v>
      </c>
      <c r="AE39" s="121">
        <f t="shared" si="17"/>
        <v>0</v>
      </c>
      <c r="AF39" s="121">
        <f t="shared" si="17"/>
        <v>0</v>
      </c>
      <c r="AG39" s="121">
        <f t="shared" si="17"/>
        <v>0</v>
      </c>
      <c r="AH39" s="121">
        <f t="shared" si="17"/>
        <v>0</v>
      </c>
      <c r="AI39" s="121">
        <f t="shared" si="17"/>
        <v>0</v>
      </c>
      <c r="AJ39" s="121">
        <f t="shared" si="17"/>
        <v>0</v>
      </c>
      <c r="AK39" s="121">
        <f t="shared" si="17"/>
        <v>0</v>
      </c>
      <c r="AL39" s="121">
        <f t="shared" si="17"/>
        <v>0</v>
      </c>
      <c r="AM39" s="121">
        <f t="shared" si="17"/>
        <v>0</v>
      </c>
      <c r="AN39" s="121">
        <f t="shared" si="17"/>
        <v>0</v>
      </c>
      <c r="AO39" s="121">
        <f t="shared" si="17"/>
        <v>0</v>
      </c>
      <c r="AP39" s="121">
        <f t="shared" si="17"/>
        <v>0</v>
      </c>
      <c r="AQ39" s="121">
        <f t="shared" si="17"/>
        <v>0</v>
      </c>
      <c r="AR39" s="121">
        <f t="shared" si="17"/>
        <v>0</v>
      </c>
      <c r="AS39" s="121">
        <f t="shared" si="17"/>
        <v>0</v>
      </c>
      <c r="AT39" s="121">
        <f>$E39*1</f>
        <v>0</v>
      </c>
      <c r="AU39" s="121">
        <f t="shared" si="17"/>
        <v>0</v>
      </c>
      <c r="AV39" s="121">
        <f t="shared" si="17"/>
        <v>0</v>
      </c>
      <c r="AW39" s="121">
        <f t="shared" si="17"/>
        <v>0</v>
      </c>
      <c r="AX39" s="121">
        <f t="shared" si="17"/>
        <v>0</v>
      </c>
      <c r="AY39" s="121">
        <f t="shared" si="17"/>
        <v>0</v>
      </c>
      <c r="AZ39" s="121">
        <f t="shared" si="17"/>
        <v>0</v>
      </c>
      <c r="BA39" s="51">
        <f>SUMPRODUCT(F39:AZ39,'Ocenění položek'!$C$54:$AW$54)</f>
        <v>0</v>
      </c>
      <c r="BB39" s="51">
        <f>SUMPRODUCT(F39:AZ39,'Ocenění položek'!$C$55:$AW$55)</f>
        <v>0</v>
      </c>
      <c r="CA39" s="123"/>
    </row>
    <row r="40" spans="1:79" x14ac:dyDescent="0.25">
      <c r="A40" s="6" t="s">
        <v>405</v>
      </c>
      <c r="B40" s="3">
        <v>43</v>
      </c>
      <c r="C40" s="2">
        <v>34</v>
      </c>
      <c r="D40" s="2">
        <v>0</v>
      </c>
      <c r="E40" s="3">
        <f t="shared" ref="E40:E44" si="18">(B40+(4*B40^0.5*1.5))*D40</f>
        <v>0</v>
      </c>
      <c r="F40" s="121">
        <f t="shared" ref="F40:U44" si="19">$E40*0</f>
        <v>0</v>
      </c>
      <c r="G40" s="121">
        <f t="shared" si="19"/>
        <v>0</v>
      </c>
      <c r="H40" s="121">
        <f t="shared" si="19"/>
        <v>0</v>
      </c>
      <c r="I40" s="121">
        <f t="shared" si="19"/>
        <v>0</v>
      </c>
      <c r="J40" s="121">
        <f t="shared" si="19"/>
        <v>0</v>
      </c>
      <c r="K40" s="121">
        <f t="shared" si="19"/>
        <v>0</v>
      </c>
      <c r="L40" s="121">
        <f t="shared" si="19"/>
        <v>0</v>
      </c>
      <c r="M40" s="121">
        <f t="shared" si="19"/>
        <v>0</v>
      </c>
      <c r="N40" s="121">
        <f t="shared" si="19"/>
        <v>0</v>
      </c>
      <c r="O40" s="121">
        <f t="shared" si="19"/>
        <v>0</v>
      </c>
      <c r="P40" s="121">
        <f t="shared" si="19"/>
        <v>0</v>
      </c>
      <c r="Q40" s="121">
        <f t="shared" si="19"/>
        <v>0</v>
      </c>
      <c r="R40" s="121">
        <f t="shared" si="19"/>
        <v>0</v>
      </c>
      <c r="S40" s="121">
        <f t="shared" ref="S40:S41" si="20">$E40*1</f>
        <v>0</v>
      </c>
      <c r="T40" s="121">
        <f t="shared" si="19"/>
        <v>0</v>
      </c>
      <c r="U40" s="121">
        <f t="shared" si="19"/>
        <v>0</v>
      </c>
      <c r="V40" s="121">
        <f t="shared" si="17"/>
        <v>0</v>
      </c>
      <c r="W40" s="121">
        <f t="shared" si="17"/>
        <v>0</v>
      </c>
      <c r="X40" s="121">
        <f t="shared" si="17"/>
        <v>0</v>
      </c>
      <c r="Y40" s="121">
        <f t="shared" si="17"/>
        <v>0</v>
      </c>
      <c r="Z40" s="121">
        <f t="shared" si="17"/>
        <v>0</v>
      </c>
      <c r="AA40" s="121">
        <f t="shared" si="17"/>
        <v>0</v>
      </c>
      <c r="AB40" s="121">
        <f t="shared" si="17"/>
        <v>0</v>
      </c>
      <c r="AC40" s="121">
        <f t="shared" si="17"/>
        <v>0</v>
      </c>
      <c r="AD40" s="121">
        <f t="shared" si="17"/>
        <v>0</v>
      </c>
      <c r="AE40" s="121">
        <f t="shared" si="17"/>
        <v>0</v>
      </c>
      <c r="AF40" s="121">
        <f t="shared" si="17"/>
        <v>0</v>
      </c>
      <c r="AG40" s="121">
        <f t="shared" si="17"/>
        <v>0</v>
      </c>
      <c r="AH40" s="121">
        <f t="shared" si="17"/>
        <v>0</v>
      </c>
      <c r="AI40" s="121">
        <f t="shared" si="17"/>
        <v>0</v>
      </c>
      <c r="AJ40" s="121">
        <f t="shared" si="17"/>
        <v>0</v>
      </c>
      <c r="AK40" s="121">
        <f t="shared" si="17"/>
        <v>0</v>
      </c>
      <c r="AL40" s="121">
        <f t="shared" si="17"/>
        <v>0</v>
      </c>
      <c r="AM40" s="121">
        <f t="shared" si="17"/>
        <v>0</v>
      </c>
      <c r="AN40" s="121">
        <f t="shared" si="17"/>
        <v>0</v>
      </c>
      <c r="AO40" s="121">
        <f t="shared" si="17"/>
        <v>0</v>
      </c>
      <c r="AP40" s="121">
        <f t="shared" si="17"/>
        <v>0</v>
      </c>
      <c r="AQ40" s="121">
        <f t="shared" si="17"/>
        <v>0</v>
      </c>
      <c r="AR40" s="121">
        <f t="shared" si="17"/>
        <v>0</v>
      </c>
      <c r="AS40" s="121">
        <f t="shared" si="17"/>
        <v>0</v>
      </c>
      <c r="AT40" s="121">
        <f t="shared" ref="AT40:AT44" si="21">$E40*1</f>
        <v>0</v>
      </c>
      <c r="AU40" s="121">
        <f t="shared" si="17"/>
        <v>0</v>
      </c>
      <c r="AV40" s="121">
        <f t="shared" si="17"/>
        <v>0</v>
      </c>
      <c r="AW40" s="121">
        <f t="shared" si="17"/>
        <v>0</v>
      </c>
      <c r="AX40" s="121">
        <f t="shared" si="17"/>
        <v>0</v>
      </c>
      <c r="AY40" s="121">
        <f t="shared" si="17"/>
        <v>0</v>
      </c>
      <c r="AZ40" s="121">
        <f t="shared" si="17"/>
        <v>0</v>
      </c>
      <c r="BA40" s="51">
        <f>SUMPRODUCT(F40:AZ40,'Ocenění položek'!$C$54:$AW$54)</f>
        <v>0</v>
      </c>
      <c r="BB40" s="51">
        <f>SUMPRODUCT(F40:AZ40,'Ocenění položek'!$C$55:$AW$55)</f>
        <v>0</v>
      </c>
      <c r="CA40" s="123"/>
    </row>
    <row r="41" spans="1:79" x14ac:dyDescent="0.25">
      <c r="A41" s="6" t="s">
        <v>406</v>
      </c>
      <c r="B41" s="3">
        <v>280.5</v>
      </c>
      <c r="C41" s="2">
        <v>10</v>
      </c>
      <c r="D41" s="2">
        <v>0</v>
      </c>
      <c r="E41" s="3">
        <f t="shared" si="18"/>
        <v>0</v>
      </c>
      <c r="F41" s="121">
        <f t="shared" si="19"/>
        <v>0</v>
      </c>
      <c r="G41" s="121">
        <f t="shared" si="17"/>
        <v>0</v>
      </c>
      <c r="H41" s="121">
        <f t="shared" si="17"/>
        <v>0</v>
      </c>
      <c r="I41" s="121">
        <f t="shared" si="17"/>
        <v>0</v>
      </c>
      <c r="J41" s="121">
        <f t="shared" si="17"/>
        <v>0</v>
      </c>
      <c r="K41" s="121">
        <f t="shared" si="17"/>
        <v>0</v>
      </c>
      <c r="L41" s="121">
        <f t="shared" si="17"/>
        <v>0</v>
      </c>
      <c r="M41" s="121">
        <f t="shared" si="17"/>
        <v>0</v>
      </c>
      <c r="N41" s="121">
        <f t="shared" si="17"/>
        <v>0</v>
      </c>
      <c r="O41" s="121">
        <f t="shared" si="17"/>
        <v>0</v>
      </c>
      <c r="P41" s="121">
        <f t="shared" si="17"/>
        <v>0</v>
      </c>
      <c r="Q41" s="121">
        <f t="shared" si="17"/>
        <v>0</v>
      </c>
      <c r="R41" s="121">
        <f t="shared" si="17"/>
        <v>0</v>
      </c>
      <c r="S41" s="121">
        <f t="shared" si="20"/>
        <v>0</v>
      </c>
      <c r="T41" s="121">
        <f t="shared" si="17"/>
        <v>0</v>
      </c>
      <c r="U41" s="121">
        <f t="shared" si="17"/>
        <v>0</v>
      </c>
      <c r="V41" s="121">
        <f t="shared" si="17"/>
        <v>0</v>
      </c>
      <c r="W41" s="121">
        <f t="shared" si="17"/>
        <v>0</v>
      </c>
      <c r="X41" s="121">
        <f t="shared" si="17"/>
        <v>0</v>
      </c>
      <c r="Y41" s="121">
        <f t="shared" si="17"/>
        <v>0</v>
      </c>
      <c r="Z41" s="121">
        <f t="shared" si="17"/>
        <v>0</v>
      </c>
      <c r="AA41" s="121">
        <f t="shared" si="17"/>
        <v>0</v>
      </c>
      <c r="AB41" s="121">
        <f t="shared" si="17"/>
        <v>0</v>
      </c>
      <c r="AC41" s="121">
        <f t="shared" si="17"/>
        <v>0</v>
      </c>
      <c r="AD41" s="121">
        <f t="shared" si="17"/>
        <v>0</v>
      </c>
      <c r="AE41" s="121">
        <f t="shared" si="17"/>
        <v>0</v>
      </c>
      <c r="AF41" s="121">
        <f t="shared" si="17"/>
        <v>0</v>
      </c>
      <c r="AG41" s="121">
        <f t="shared" si="17"/>
        <v>0</v>
      </c>
      <c r="AH41" s="121">
        <f t="shared" si="17"/>
        <v>0</v>
      </c>
      <c r="AI41" s="121">
        <f t="shared" si="17"/>
        <v>0</v>
      </c>
      <c r="AJ41" s="121">
        <f t="shared" si="17"/>
        <v>0</v>
      </c>
      <c r="AK41" s="121">
        <f t="shared" si="17"/>
        <v>0</v>
      </c>
      <c r="AL41" s="121">
        <f t="shared" si="17"/>
        <v>0</v>
      </c>
      <c r="AM41" s="121">
        <f t="shared" si="17"/>
        <v>0</v>
      </c>
      <c r="AN41" s="121">
        <f t="shared" si="17"/>
        <v>0</v>
      </c>
      <c r="AO41" s="121">
        <f t="shared" si="17"/>
        <v>0</v>
      </c>
      <c r="AP41" s="121">
        <f t="shared" si="17"/>
        <v>0</v>
      </c>
      <c r="AQ41" s="121">
        <f t="shared" si="17"/>
        <v>0</v>
      </c>
      <c r="AR41" s="121">
        <f t="shared" si="17"/>
        <v>0</v>
      </c>
      <c r="AS41" s="121">
        <f t="shared" si="17"/>
        <v>0</v>
      </c>
      <c r="AT41" s="121">
        <f t="shared" si="21"/>
        <v>0</v>
      </c>
      <c r="AU41" s="121">
        <f t="shared" si="17"/>
        <v>0</v>
      </c>
      <c r="AV41" s="121">
        <f t="shared" si="17"/>
        <v>0</v>
      </c>
      <c r="AW41" s="121">
        <f t="shared" si="17"/>
        <v>0</v>
      </c>
      <c r="AX41" s="121">
        <f t="shared" si="17"/>
        <v>0</v>
      </c>
      <c r="AY41" s="121">
        <f t="shared" si="17"/>
        <v>0</v>
      </c>
      <c r="AZ41" s="121">
        <f t="shared" si="17"/>
        <v>0</v>
      </c>
      <c r="BA41" s="51">
        <f>SUMPRODUCT(F41:AZ41,'Ocenění položek'!$C$54:$AW$54)</f>
        <v>0</v>
      </c>
      <c r="BB41" s="51">
        <f>SUMPRODUCT(F41:AZ41,'Ocenění položek'!$C$55:$AW$55)</f>
        <v>0</v>
      </c>
      <c r="CA41" s="123"/>
    </row>
    <row r="42" spans="1:79" ht="30" x14ac:dyDescent="0.25">
      <c r="A42" s="6" t="s">
        <v>407</v>
      </c>
      <c r="B42" s="3">
        <v>72</v>
      </c>
      <c r="C42" s="2">
        <v>11</v>
      </c>
      <c r="D42" s="2">
        <v>0</v>
      </c>
      <c r="E42" s="3">
        <f t="shared" si="18"/>
        <v>0</v>
      </c>
      <c r="F42" s="121">
        <f t="shared" si="19"/>
        <v>0</v>
      </c>
      <c r="G42" s="121">
        <f t="shared" si="17"/>
        <v>0</v>
      </c>
      <c r="H42" s="121">
        <f t="shared" si="17"/>
        <v>0</v>
      </c>
      <c r="I42" s="121">
        <f t="shared" si="17"/>
        <v>0</v>
      </c>
      <c r="J42" s="121">
        <f t="shared" si="17"/>
        <v>0</v>
      </c>
      <c r="K42" s="121">
        <f t="shared" si="17"/>
        <v>0</v>
      </c>
      <c r="L42" s="121">
        <f t="shared" si="17"/>
        <v>0</v>
      </c>
      <c r="M42" s="121">
        <f t="shared" si="17"/>
        <v>0</v>
      </c>
      <c r="N42" s="121">
        <f t="shared" si="17"/>
        <v>0</v>
      </c>
      <c r="O42" s="121">
        <f t="shared" si="17"/>
        <v>0</v>
      </c>
      <c r="P42" s="121">
        <f t="shared" si="17"/>
        <v>0</v>
      </c>
      <c r="Q42" s="121">
        <f t="shared" si="17"/>
        <v>0</v>
      </c>
      <c r="R42" s="121">
        <f t="shared" si="17"/>
        <v>0</v>
      </c>
      <c r="S42" s="121">
        <f t="shared" si="17"/>
        <v>0</v>
      </c>
      <c r="T42" s="121">
        <f t="shared" si="17"/>
        <v>0</v>
      </c>
      <c r="U42" s="121">
        <f t="shared" si="17"/>
        <v>0</v>
      </c>
      <c r="V42" s="121">
        <f t="shared" si="17"/>
        <v>0</v>
      </c>
      <c r="W42" s="121">
        <f t="shared" si="17"/>
        <v>0</v>
      </c>
      <c r="X42" s="121">
        <f t="shared" si="17"/>
        <v>0</v>
      </c>
      <c r="Y42" s="121">
        <f t="shared" si="17"/>
        <v>0</v>
      </c>
      <c r="Z42" s="121">
        <f t="shared" si="17"/>
        <v>0</v>
      </c>
      <c r="AA42" s="121">
        <f t="shared" si="17"/>
        <v>0</v>
      </c>
      <c r="AB42" s="121">
        <f t="shared" si="17"/>
        <v>0</v>
      </c>
      <c r="AC42" s="121">
        <f t="shared" si="17"/>
        <v>0</v>
      </c>
      <c r="AD42" s="121">
        <f t="shared" si="17"/>
        <v>0</v>
      </c>
      <c r="AE42" s="121">
        <f t="shared" si="17"/>
        <v>0</v>
      </c>
      <c r="AF42" s="121">
        <f t="shared" si="17"/>
        <v>0</v>
      </c>
      <c r="AG42" s="121">
        <f t="shared" si="17"/>
        <v>0</v>
      </c>
      <c r="AH42" s="121">
        <f t="shared" si="17"/>
        <v>0</v>
      </c>
      <c r="AI42" s="121">
        <f t="shared" si="17"/>
        <v>0</v>
      </c>
      <c r="AJ42" s="121">
        <f t="shared" si="17"/>
        <v>0</v>
      </c>
      <c r="AK42" s="121">
        <f t="shared" si="17"/>
        <v>0</v>
      </c>
      <c r="AL42" s="121">
        <f t="shared" si="17"/>
        <v>0</v>
      </c>
      <c r="AM42" s="121">
        <f t="shared" si="17"/>
        <v>0</v>
      </c>
      <c r="AN42" s="121">
        <f t="shared" si="17"/>
        <v>0</v>
      </c>
      <c r="AO42" s="121">
        <f t="shared" si="17"/>
        <v>0</v>
      </c>
      <c r="AP42" s="121">
        <f t="shared" si="17"/>
        <v>0</v>
      </c>
      <c r="AQ42" s="121">
        <f t="shared" si="17"/>
        <v>0</v>
      </c>
      <c r="AR42" s="121">
        <f t="shared" si="17"/>
        <v>0</v>
      </c>
      <c r="AS42" s="121">
        <f t="shared" si="17"/>
        <v>0</v>
      </c>
      <c r="AT42" s="121">
        <f t="shared" si="21"/>
        <v>0</v>
      </c>
      <c r="AU42" s="121">
        <f t="shared" si="17"/>
        <v>0</v>
      </c>
      <c r="AV42" s="121">
        <f t="shared" si="17"/>
        <v>0</v>
      </c>
      <c r="AW42" s="121">
        <f t="shared" si="17"/>
        <v>0</v>
      </c>
      <c r="AX42" s="121">
        <f t="shared" si="17"/>
        <v>0</v>
      </c>
      <c r="AY42" s="121">
        <f t="shared" si="17"/>
        <v>0</v>
      </c>
      <c r="AZ42" s="121">
        <f t="shared" si="17"/>
        <v>0</v>
      </c>
      <c r="BA42" s="51">
        <f>SUMPRODUCT(F42:AZ42,'Ocenění položek'!$C$54:$AW$54)</f>
        <v>0</v>
      </c>
      <c r="BB42" s="51">
        <f>SUMPRODUCT(F42:AZ42,'Ocenění položek'!$C$55:$AW$55)</f>
        <v>0</v>
      </c>
      <c r="CA42" s="123"/>
    </row>
    <row r="43" spans="1:79" x14ac:dyDescent="0.25">
      <c r="A43" s="6" t="s">
        <v>408</v>
      </c>
      <c r="B43" s="3">
        <v>138</v>
      </c>
      <c r="C43" s="2">
        <v>1</v>
      </c>
      <c r="D43" s="2">
        <v>0</v>
      </c>
      <c r="E43" s="3">
        <f t="shared" si="18"/>
        <v>0</v>
      </c>
      <c r="F43" s="121">
        <f t="shared" si="19"/>
        <v>0</v>
      </c>
      <c r="G43" s="121">
        <f t="shared" si="17"/>
        <v>0</v>
      </c>
      <c r="H43" s="121">
        <f t="shared" si="17"/>
        <v>0</v>
      </c>
      <c r="I43" s="121">
        <f t="shared" si="17"/>
        <v>0</v>
      </c>
      <c r="J43" s="121">
        <f t="shared" si="17"/>
        <v>0</v>
      </c>
      <c r="K43" s="121">
        <f t="shared" si="17"/>
        <v>0</v>
      </c>
      <c r="L43" s="121">
        <f t="shared" si="17"/>
        <v>0</v>
      </c>
      <c r="M43" s="121">
        <f t="shared" si="17"/>
        <v>0</v>
      </c>
      <c r="N43" s="121">
        <f t="shared" si="17"/>
        <v>0</v>
      </c>
      <c r="O43" s="121">
        <f t="shared" si="17"/>
        <v>0</v>
      </c>
      <c r="P43" s="121">
        <f t="shared" si="17"/>
        <v>0</v>
      </c>
      <c r="Q43" s="121">
        <f t="shared" si="17"/>
        <v>0</v>
      </c>
      <c r="R43" s="121">
        <f t="shared" si="17"/>
        <v>0</v>
      </c>
      <c r="S43" s="121">
        <f t="shared" si="17"/>
        <v>0</v>
      </c>
      <c r="T43" s="121">
        <f t="shared" si="17"/>
        <v>0</v>
      </c>
      <c r="U43" s="121">
        <f t="shared" si="17"/>
        <v>0</v>
      </c>
      <c r="V43" s="121">
        <f t="shared" si="17"/>
        <v>0</v>
      </c>
      <c r="W43" s="121">
        <f t="shared" si="17"/>
        <v>0</v>
      </c>
      <c r="X43" s="121">
        <f t="shared" si="17"/>
        <v>0</v>
      </c>
      <c r="Y43" s="121">
        <f t="shared" si="17"/>
        <v>0</v>
      </c>
      <c r="Z43" s="121">
        <f t="shared" si="17"/>
        <v>0</v>
      </c>
      <c r="AA43" s="121">
        <f t="shared" si="17"/>
        <v>0</v>
      </c>
      <c r="AB43" s="121">
        <f t="shared" si="17"/>
        <v>0</v>
      </c>
      <c r="AC43" s="121">
        <f t="shared" si="17"/>
        <v>0</v>
      </c>
      <c r="AD43" s="121">
        <f t="shared" si="17"/>
        <v>0</v>
      </c>
      <c r="AE43" s="121">
        <f t="shared" si="17"/>
        <v>0</v>
      </c>
      <c r="AF43" s="121">
        <f t="shared" si="17"/>
        <v>0</v>
      </c>
      <c r="AG43" s="121">
        <f t="shared" si="17"/>
        <v>0</v>
      </c>
      <c r="AH43" s="121">
        <f t="shared" si="17"/>
        <v>0</v>
      </c>
      <c r="AI43" s="121">
        <f t="shared" si="17"/>
        <v>0</v>
      </c>
      <c r="AJ43" s="121">
        <f t="shared" si="17"/>
        <v>0</v>
      </c>
      <c r="AK43" s="121">
        <f t="shared" si="17"/>
        <v>0</v>
      </c>
      <c r="AL43" s="121">
        <f t="shared" si="17"/>
        <v>0</v>
      </c>
      <c r="AM43" s="121">
        <f t="shared" si="17"/>
        <v>0</v>
      </c>
      <c r="AN43" s="121">
        <f t="shared" si="17"/>
        <v>0</v>
      </c>
      <c r="AO43" s="121">
        <f t="shared" si="17"/>
        <v>0</v>
      </c>
      <c r="AP43" s="121">
        <f t="shared" si="17"/>
        <v>0</v>
      </c>
      <c r="AQ43" s="121">
        <f t="shared" si="17"/>
        <v>0</v>
      </c>
      <c r="AR43" s="121">
        <f t="shared" si="17"/>
        <v>0</v>
      </c>
      <c r="AS43" s="121">
        <f t="shared" si="17"/>
        <v>0</v>
      </c>
      <c r="AT43" s="121">
        <f t="shared" si="21"/>
        <v>0</v>
      </c>
      <c r="AU43" s="121">
        <f t="shared" si="17"/>
        <v>0</v>
      </c>
      <c r="AV43" s="121">
        <f t="shared" si="17"/>
        <v>0</v>
      </c>
      <c r="AW43" s="121">
        <f t="shared" si="17"/>
        <v>0</v>
      </c>
      <c r="AX43" s="121">
        <f t="shared" si="17"/>
        <v>0</v>
      </c>
      <c r="AY43" s="121">
        <f t="shared" si="17"/>
        <v>0</v>
      </c>
      <c r="AZ43" s="121">
        <f t="shared" si="17"/>
        <v>0</v>
      </c>
      <c r="BA43" s="51">
        <f>SUMPRODUCT(F43:AZ43,'Ocenění položek'!$C$54:$AW$54)</f>
        <v>0</v>
      </c>
      <c r="BB43" s="51">
        <f>SUMPRODUCT(F43:AZ43,'Ocenění položek'!$C$55:$AW$55)</f>
        <v>0</v>
      </c>
      <c r="CA43" s="123"/>
    </row>
    <row r="44" spans="1:79" x14ac:dyDescent="0.25">
      <c r="A44" s="6" t="s">
        <v>409</v>
      </c>
      <c r="B44" s="3">
        <v>36</v>
      </c>
      <c r="C44" s="2">
        <v>1</v>
      </c>
      <c r="D44" s="2">
        <v>0</v>
      </c>
      <c r="E44" s="3">
        <f t="shared" si="18"/>
        <v>0</v>
      </c>
      <c r="F44" s="121">
        <f t="shared" si="19"/>
        <v>0</v>
      </c>
      <c r="G44" s="121">
        <f t="shared" si="17"/>
        <v>0</v>
      </c>
      <c r="H44" s="121">
        <f t="shared" si="17"/>
        <v>0</v>
      </c>
      <c r="I44" s="121">
        <f t="shared" si="17"/>
        <v>0</v>
      </c>
      <c r="J44" s="121">
        <f t="shared" si="17"/>
        <v>0</v>
      </c>
      <c r="K44" s="121">
        <f t="shared" si="17"/>
        <v>0</v>
      </c>
      <c r="L44" s="121">
        <f t="shared" si="17"/>
        <v>0</v>
      </c>
      <c r="M44" s="121">
        <f t="shared" si="17"/>
        <v>0</v>
      </c>
      <c r="N44" s="121">
        <f t="shared" si="17"/>
        <v>0</v>
      </c>
      <c r="O44" s="121">
        <f t="shared" si="17"/>
        <v>0</v>
      </c>
      <c r="P44" s="121">
        <f t="shared" si="17"/>
        <v>0</v>
      </c>
      <c r="Q44" s="121">
        <f t="shared" si="17"/>
        <v>0</v>
      </c>
      <c r="R44" s="121">
        <f t="shared" si="17"/>
        <v>0</v>
      </c>
      <c r="S44" s="121">
        <f t="shared" si="17"/>
        <v>0</v>
      </c>
      <c r="T44" s="121">
        <f t="shared" si="17"/>
        <v>0</v>
      </c>
      <c r="U44" s="121">
        <f t="shared" si="17"/>
        <v>0</v>
      </c>
      <c r="V44" s="121">
        <f t="shared" si="17"/>
        <v>0</v>
      </c>
      <c r="W44" s="121">
        <f t="shared" si="17"/>
        <v>0</v>
      </c>
      <c r="X44" s="121">
        <f t="shared" si="17"/>
        <v>0</v>
      </c>
      <c r="Y44" s="121">
        <f t="shared" si="17"/>
        <v>0</v>
      </c>
      <c r="Z44" s="121">
        <f t="shared" si="17"/>
        <v>0</v>
      </c>
      <c r="AA44" s="121">
        <f t="shared" si="17"/>
        <v>0</v>
      </c>
      <c r="AB44" s="121">
        <f t="shared" si="17"/>
        <v>0</v>
      </c>
      <c r="AC44" s="121">
        <f t="shared" si="17"/>
        <v>0</v>
      </c>
      <c r="AD44" s="121">
        <f t="shared" si="17"/>
        <v>0</v>
      </c>
      <c r="AE44" s="121">
        <f t="shared" si="17"/>
        <v>0</v>
      </c>
      <c r="AF44" s="121">
        <f t="shared" si="17"/>
        <v>0</v>
      </c>
      <c r="AG44" s="121">
        <f t="shared" si="17"/>
        <v>0</v>
      </c>
      <c r="AH44" s="121">
        <f t="shared" si="17"/>
        <v>0</v>
      </c>
      <c r="AI44" s="121">
        <f t="shared" si="17"/>
        <v>0</v>
      </c>
      <c r="AJ44" s="121">
        <f t="shared" si="17"/>
        <v>0</v>
      </c>
      <c r="AK44" s="121">
        <f t="shared" si="17"/>
        <v>0</v>
      </c>
      <c r="AL44" s="121">
        <f t="shared" si="17"/>
        <v>0</v>
      </c>
      <c r="AM44" s="121">
        <f t="shared" si="17"/>
        <v>0</v>
      </c>
      <c r="AN44" s="121">
        <f t="shared" si="17"/>
        <v>0</v>
      </c>
      <c r="AO44" s="121">
        <f t="shared" si="17"/>
        <v>0</v>
      </c>
      <c r="AP44" s="121">
        <f t="shared" si="17"/>
        <v>0</v>
      </c>
      <c r="AQ44" s="121">
        <f t="shared" si="17"/>
        <v>0</v>
      </c>
      <c r="AR44" s="121">
        <f t="shared" si="17"/>
        <v>0</v>
      </c>
      <c r="AS44" s="121">
        <f t="shared" si="17"/>
        <v>0</v>
      </c>
      <c r="AT44" s="121">
        <f t="shared" si="21"/>
        <v>0</v>
      </c>
      <c r="AU44" s="121">
        <f t="shared" ref="AU44:AZ44" si="22">$E44*0</f>
        <v>0</v>
      </c>
      <c r="AV44" s="121">
        <f t="shared" si="22"/>
        <v>0</v>
      </c>
      <c r="AW44" s="121">
        <f t="shared" si="22"/>
        <v>0</v>
      </c>
      <c r="AX44" s="121">
        <f t="shared" si="22"/>
        <v>0</v>
      </c>
      <c r="AY44" s="121">
        <f t="shared" si="22"/>
        <v>0</v>
      </c>
      <c r="AZ44" s="121">
        <f t="shared" si="22"/>
        <v>0</v>
      </c>
      <c r="BA44" s="51">
        <f>SUMPRODUCT(F44:AZ44,'Ocenění položek'!$C$54:$AW$54)</f>
        <v>0</v>
      </c>
      <c r="BB44" s="51">
        <f>SUMPRODUCT(F44:AZ44,'Ocenění položek'!$C$55:$AW$55)</f>
        <v>0</v>
      </c>
      <c r="CA44" s="123"/>
    </row>
    <row r="45" spans="1:79" x14ac:dyDescent="0.25">
      <c r="A45" s="6" t="s">
        <v>410</v>
      </c>
      <c r="B45" s="3">
        <v>39</v>
      </c>
      <c r="C45" s="2">
        <v>1</v>
      </c>
      <c r="D45" s="2">
        <v>0</v>
      </c>
      <c r="E45" s="3">
        <f t="shared" si="10"/>
        <v>0</v>
      </c>
      <c r="F45" s="121">
        <f t="shared" si="8"/>
        <v>0</v>
      </c>
      <c r="G45" s="121">
        <f t="shared" si="12"/>
        <v>0</v>
      </c>
      <c r="H45" s="121">
        <f t="shared" si="12"/>
        <v>0</v>
      </c>
      <c r="I45" s="121">
        <f t="shared" si="12"/>
        <v>0</v>
      </c>
      <c r="J45" s="121">
        <f t="shared" si="12"/>
        <v>0</v>
      </c>
      <c r="K45" s="121">
        <f t="shared" si="12"/>
        <v>0</v>
      </c>
      <c r="L45" s="121">
        <f t="shared" si="12"/>
        <v>0</v>
      </c>
      <c r="M45" s="121">
        <f t="shared" si="12"/>
        <v>0</v>
      </c>
      <c r="N45" s="121">
        <f t="shared" si="12"/>
        <v>0</v>
      </c>
      <c r="O45" s="121">
        <f t="shared" si="12"/>
        <v>0</v>
      </c>
      <c r="P45" s="121">
        <f t="shared" si="12"/>
        <v>0</v>
      </c>
      <c r="Q45" s="121">
        <f t="shared" si="12"/>
        <v>0</v>
      </c>
      <c r="R45" s="121">
        <f t="shared" si="12"/>
        <v>0</v>
      </c>
      <c r="S45" s="121">
        <f t="shared" si="12"/>
        <v>0</v>
      </c>
      <c r="T45" s="121">
        <f t="shared" si="12"/>
        <v>0</v>
      </c>
      <c r="U45" s="121">
        <f t="shared" si="12"/>
        <v>0</v>
      </c>
      <c r="V45" s="121">
        <f t="shared" si="12"/>
        <v>0</v>
      </c>
      <c r="W45" s="121">
        <f t="shared" si="12"/>
        <v>0</v>
      </c>
      <c r="X45" s="121">
        <f t="shared" si="12"/>
        <v>0</v>
      </c>
      <c r="Y45" s="121">
        <f t="shared" si="12"/>
        <v>0</v>
      </c>
      <c r="Z45" s="121">
        <f t="shared" si="12"/>
        <v>0</v>
      </c>
      <c r="AA45" s="121">
        <f t="shared" si="12"/>
        <v>0</v>
      </c>
      <c r="AB45" s="121">
        <f t="shared" si="12"/>
        <v>0</v>
      </c>
      <c r="AC45" s="121">
        <f t="shared" si="12"/>
        <v>0</v>
      </c>
      <c r="AD45" s="121">
        <f t="shared" si="12"/>
        <v>0</v>
      </c>
      <c r="AE45" s="121">
        <f t="shared" si="12"/>
        <v>0</v>
      </c>
      <c r="AF45" s="121">
        <f t="shared" si="12"/>
        <v>0</v>
      </c>
      <c r="AG45" s="121">
        <f t="shared" si="12"/>
        <v>0</v>
      </c>
      <c r="AH45" s="121">
        <f t="shared" si="12"/>
        <v>0</v>
      </c>
      <c r="AI45" s="121">
        <f t="shared" si="12"/>
        <v>0</v>
      </c>
      <c r="AJ45" s="121">
        <f t="shared" si="12"/>
        <v>0</v>
      </c>
      <c r="AK45" s="121">
        <f t="shared" si="12"/>
        <v>0</v>
      </c>
      <c r="AL45" s="121">
        <f t="shared" si="12"/>
        <v>0</v>
      </c>
      <c r="AM45" s="121">
        <f t="shared" si="12"/>
        <v>0</v>
      </c>
      <c r="AN45" s="121">
        <f t="shared" si="12"/>
        <v>0</v>
      </c>
      <c r="AO45" s="121">
        <f t="shared" si="12"/>
        <v>0</v>
      </c>
      <c r="AP45" s="121">
        <f t="shared" si="12"/>
        <v>0</v>
      </c>
      <c r="AQ45" s="121">
        <f t="shared" si="12"/>
        <v>0</v>
      </c>
      <c r="AR45" s="121">
        <f t="shared" si="12"/>
        <v>0</v>
      </c>
      <c r="AS45" s="121">
        <f t="shared" si="12"/>
        <v>0</v>
      </c>
      <c r="AT45" s="121">
        <f t="shared" si="12"/>
        <v>0</v>
      </c>
      <c r="AU45" s="121">
        <f t="shared" si="12"/>
        <v>0</v>
      </c>
      <c r="AV45" s="121">
        <f t="shared" si="12"/>
        <v>0</v>
      </c>
      <c r="AW45" s="121">
        <f t="shared" si="12"/>
        <v>0</v>
      </c>
      <c r="AX45" s="121">
        <f t="shared" si="12"/>
        <v>0</v>
      </c>
      <c r="AY45" s="121">
        <f t="shared" si="12"/>
        <v>0</v>
      </c>
      <c r="AZ45" s="121">
        <f t="shared" si="12"/>
        <v>0</v>
      </c>
      <c r="BA45" s="51">
        <f>SUMPRODUCT(F45:AZ45,'Ocenění položek'!$C$54:$AW$54)</f>
        <v>0</v>
      </c>
      <c r="BB45" s="51">
        <f>SUMPRODUCT(F45:AZ45,'Ocenění položek'!$C$55:$AW$55)</f>
        <v>0</v>
      </c>
      <c r="CA45" s="123"/>
    </row>
    <row r="46" spans="1:79" x14ac:dyDescent="0.25">
      <c r="A46" s="6" t="s">
        <v>361</v>
      </c>
      <c r="B46" s="3">
        <v>22.5</v>
      </c>
      <c r="C46" s="2">
        <v>1</v>
      </c>
      <c r="D46" s="2">
        <v>0</v>
      </c>
      <c r="E46" s="3">
        <f t="shared" si="10"/>
        <v>0</v>
      </c>
      <c r="F46" s="121">
        <f t="shared" si="8"/>
        <v>0</v>
      </c>
      <c r="G46" s="121">
        <f t="shared" ref="G46:AZ56" si="23">$E46*G$3</f>
        <v>0</v>
      </c>
      <c r="H46" s="121">
        <f t="shared" si="23"/>
        <v>0</v>
      </c>
      <c r="I46" s="121">
        <f t="shared" si="23"/>
        <v>0</v>
      </c>
      <c r="J46" s="121">
        <f t="shared" si="23"/>
        <v>0</v>
      </c>
      <c r="K46" s="121">
        <f t="shared" si="23"/>
        <v>0</v>
      </c>
      <c r="L46" s="121">
        <f t="shared" si="23"/>
        <v>0</v>
      </c>
      <c r="M46" s="121">
        <f t="shared" si="23"/>
        <v>0</v>
      </c>
      <c r="N46" s="121">
        <f t="shared" si="23"/>
        <v>0</v>
      </c>
      <c r="O46" s="121">
        <f t="shared" si="23"/>
        <v>0</v>
      </c>
      <c r="P46" s="121">
        <f t="shared" si="23"/>
        <v>0</v>
      </c>
      <c r="Q46" s="121">
        <f t="shared" si="23"/>
        <v>0</v>
      </c>
      <c r="R46" s="121">
        <f t="shared" si="23"/>
        <v>0</v>
      </c>
      <c r="S46" s="121">
        <f t="shared" si="23"/>
        <v>0</v>
      </c>
      <c r="T46" s="121">
        <f t="shared" si="23"/>
        <v>0</v>
      </c>
      <c r="U46" s="121">
        <f t="shared" si="23"/>
        <v>0</v>
      </c>
      <c r="V46" s="121">
        <f t="shared" si="23"/>
        <v>0</v>
      </c>
      <c r="W46" s="121">
        <f t="shared" si="23"/>
        <v>0</v>
      </c>
      <c r="X46" s="121">
        <f t="shared" si="23"/>
        <v>0</v>
      </c>
      <c r="Y46" s="121">
        <f t="shared" si="23"/>
        <v>0</v>
      </c>
      <c r="Z46" s="121">
        <f t="shared" si="23"/>
        <v>0</v>
      </c>
      <c r="AA46" s="121">
        <f t="shared" si="23"/>
        <v>0</v>
      </c>
      <c r="AB46" s="121">
        <f t="shared" si="23"/>
        <v>0</v>
      </c>
      <c r="AC46" s="121">
        <f t="shared" si="23"/>
        <v>0</v>
      </c>
      <c r="AD46" s="121">
        <f t="shared" si="23"/>
        <v>0</v>
      </c>
      <c r="AE46" s="121">
        <f t="shared" si="23"/>
        <v>0</v>
      </c>
      <c r="AF46" s="121">
        <f t="shared" si="23"/>
        <v>0</v>
      </c>
      <c r="AG46" s="121">
        <f t="shared" si="23"/>
        <v>0</v>
      </c>
      <c r="AH46" s="121">
        <f t="shared" si="23"/>
        <v>0</v>
      </c>
      <c r="AI46" s="121">
        <f t="shared" si="23"/>
        <v>0</v>
      </c>
      <c r="AJ46" s="121">
        <f t="shared" si="23"/>
        <v>0</v>
      </c>
      <c r="AK46" s="121">
        <f t="shared" si="23"/>
        <v>0</v>
      </c>
      <c r="AL46" s="121">
        <f t="shared" si="23"/>
        <v>0</v>
      </c>
      <c r="AM46" s="121">
        <f t="shared" si="23"/>
        <v>0</v>
      </c>
      <c r="AN46" s="121">
        <f t="shared" si="23"/>
        <v>0</v>
      </c>
      <c r="AO46" s="121">
        <f t="shared" si="23"/>
        <v>0</v>
      </c>
      <c r="AP46" s="121">
        <f t="shared" si="23"/>
        <v>0</v>
      </c>
      <c r="AQ46" s="121">
        <f t="shared" si="23"/>
        <v>0</v>
      </c>
      <c r="AR46" s="121">
        <f t="shared" si="23"/>
        <v>0</v>
      </c>
      <c r="AS46" s="121">
        <f t="shared" si="23"/>
        <v>0</v>
      </c>
      <c r="AT46" s="121">
        <f t="shared" si="23"/>
        <v>0</v>
      </c>
      <c r="AU46" s="121">
        <f t="shared" si="23"/>
        <v>0</v>
      </c>
      <c r="AV46" s="121">
        <f t="shared" si="23"/>
        <v>0</v>
      </c>
      <c r="AW46" s="121">
        <f t="shared" si="23"/>
        <v>0</v>
      </c>
      <c r="AX46" s="121">
        <f t="shared" si="23"/>
        <v>0</v>
      </c>
      <c r="AY46" s="121">
        <f t="shared" si="23"/>
        <v>0</v>
      </c>
      <c r="AZ46" s="121">
        <f t="shared" si="23"/>
        <v>0</v>
      </c>
      <c r="BA46" s="51">
        <f>SUMPRODUCT(F46:AZ46,'Ocenění položek'!$C$54:$AW$54)</f>
        <v>0</v>
      </c>
      <c r="BB46" s="51">
        <f>SUMPRODUCT(F46:AZ46,'Ocenění položek'!$C$55:$AW$55)</f>
        <v>0</v>
      </c>
      <c r="CA46" s="123"/>
    </row>
    <row r="47" spans="1:79" ht="30" x14ac:dyDescent="0.25">
      <c r="A47" s="6" t="s">
        <v>411</v>
      </c>
      <c r="B47" s="3">
        <v>15</v>
      </c>
      <c r="C47" s="2">
        <v>2</v>
      </c>
      <c r="D47" s="2">
        <v>0</v>
      </c>
      <c r="E47" s="3">
        <f>(B47+(3*B47^0.5*2.8))*D47</f>
        <v>0</v>
      </c>
      <c r="F47" s="121">
        <f>$E47*F$5</f>
        <v>0</v>
      </c>
      <c r="G47" s="121">
        <f t="shared" ref="G47:AZ47" si="24">$E47*G$5</f>
        <v>0</v>
      </c>
      <c r="H47" s="121">
        <f t="shared" si="24"/>
        <v>0</v>
      </c>
      <c r="I47" s="121">
        <f t="shared" si="24"/>
        <v>0</v>
      </c>
      <c r="J47" s="121">
        <f t="shared" si="24"/>
        <v>0</v>
      </c>
      <c r="K47" s="121">
        <f t="shared" si="24"/>
        <v>0</v>
      </c>
      <c r="L47" s="121">
        <f t="shared" si="24"/>
        <v>0</v>
      </c>
      <c r="M47" s="121">
        <f t="shared" si="24"/>
        <v>0</v>
      </c>
      <c r="N47" s="121">
        <f t="shared" si="24"/>
        <v>0</v>
      </c>
      <c r="O47" s="121">
        <f t="shared" si="24"/>
        <v>0</v>
      </c>
      <c r="P47" s="121">
        <f t="shared" si="24"/>
        <v>0</v>
      </c>
      <c r="Q47" s="121">
        <f t="shared" si="24"/>
        <v>0</v>
      </c>
      <c r="R47" s="121">
        <f t="shared" si="24"/>
        <v>0</v>
      </c>
      <c r="S47" s="121">
        <f t="shared" si="24"/>
        <v>0</v>
      </c>
      <c r="T47" s="121">
        <f t="shared" si="24"/>
        <v>0</v>
      </c>
      <c r="U47" s="121">
        <f t="shared" si="24"/>
        <v>0</v>
      </c>
      <c r="V47" s="121">
        <f t="shared" si="24"/>
        <v>0</v>
      </c>
      <c r="W47" s="121">
        <f t="shared" si="24"/>
        <v>0</v>
      </c>
      <c r="X47" s="121">
        <f t="shared" si="24"/>
        <v>0</v>
      </c>
      <c r="Y47" s="121">
        <f t="shared" si="24"/>
        <v>0</v>
      </c>
      <c r="Z47" s="121">
        <f t="shared" si="24"/>
        <v>0</v>
      </c>
      <c r="AA47" s="121">
        <f t="shared" si="24"/>
        <v>0</v>
      </c>
      <c r="AB47" s="121">
        <f t="shared" si="24"/>
        <v>0</v>
      </c>
      <c r="AC47" s="121">
        <f t="shared" si="24"/>
        <v>0</v>
      </c>
      <c r="AD47" s="121">
        <f t="shared" si="24"/>
        <v>0</v>
      </c>
      <c r="AE47" s="121">
        <f t="shared" si="24"/>
        <v>0</v>
      </c>
      <c r="AF47" s="121">
        <f t="shared" si="24"/>
        <v>0</v>
      </c>
      <c r="AG47" s="121">
        <f t="shared" si="24"/>
        <v>0</v>
      </c>
      <c r="AH47" s="121">
        <f t="shared" si="24"/>
        <v>0</v>
      </c>
      <c r="AI47" s="121">
        <f t="shared" si="24"/>
        <v>0</v>
      </c>
      <c r="AJ47" s="121">
        <f t="shared" si="24"/>
        <v>0</v>
      </c>
      <c r="AK47" s="121">
        <f t="shared" si="24"/>
        <v>0</v>
      </c>
      <c r="AL47" s="121">
        <f t="shared" si="24"/>
        <v>0</v>
      </c>
      <c r="AM47" s="121">
        <f t="shared" si="24"/>
        <v>0</v>
      </c>
      <c r="AN47" s="121">
        <f t="shared" si="24"/>
        <v>0</v>
      </c>
      <c r="AO47" s="121">
        <f t="shared" si="24"/>
        <v>0</v>
      </c>
      <c r="AP47" s="121">
        <f t="shared" si="24"/>
        <v>0</v>
      </c>
      <c r="AQ47" s="121">
        <f t="shared" si="24"/>
        <v>0</v>
      </c>
      <c r="AR47" s="121">
        <f t="shared" si="24"/>
        <v>0</v>
      </c>
      <c r="AS47" s="121">
        <f t="shared" si="24"/>
        <v>0</v>
      </c>
      <c r="AT47" s="121">
        <f t="shared" si="24"/>
        <v>0</v>
      </c>
      <c r="AU47" s="121">
        <f t="shared" si="24"/>
        <v>0</v>
      </c>
      <c r="AV47" s="121">
        <f t="shared" si="24"/>
        <v>0</v>
      </c>
      <c r="AW47" s="121">
        <f t="shared" si="24"/>
        <v>0</v>
      </c>
      <c r="AX47" s="121">
        <f t="shared" si="24"/>
        <v>0</v>
      </c>
      <c r="AY47" s="121">
        <f t="shared" si="24"/>
        <v>0</v>
      </c>
      <c r="AZ47" s="121">
        <f t="shared" si="24"/>
        <v>0</v>
      </c>
      <c r="BA47" s="51">
        <f>SUMPRODUCT(F47:AZ47,'Ocenění položek'!$C$54:$AW$54)</f>
        <v>0</v>
      </c>
      <c r="BB47" s="51">
        <f>SUMPRODUCT(F47:AZ47,'Ocenění položek'!$C$55:$AW$55)</f>
        <v>0</v>
      </c>
      <c r="CA47" s="123"/>
    </row>
    <row r="48" spans="1:79" ht="30" x14ac:dyDescent="0.25">
      <c r="A48" s="6" t="s">
        <v>412</v>
      </c>
      <c r="B48" s="3">
        <v>12</v>
      </c>
      <c r="C48" s="2">
        <v>1</v>
      </c>
      <c r="D48" s="2">
        <v>0</v>
      </c>
      <c r="E48" s="3">
        <f t="shared" si="10"/>
        <v>0</v>
      </c>
      <c r="F48" s="121">
        <f t="shared" si="8"/>
        <v>0</v>
      </c>
      <c r="G48" s="121">
        <f t="shared" si="23"/>
        <v>0</v>
      </c>
      <c r="H48" s="121">
        <f t="shared" si="23"/>
        <v>0</v>
      </c>
      <c r="I48" s="121">
        <f t="shared" si="23"/>
        <v>0</v>
      </c>
      <c r="J48" s="121">
        <f t="shared" si="23"/>
        <v>0</v>
      </c>
      <c r="K48" s="121">
        <f t="shared" si="23"/>
        <v>0</v>
      </c>
      <c r="L48" s="121">
        <f t="shared" si="23"/>
        <v>0</v>
      </c>
      <c r="M48" s="121">
        <f t="shared" si="23"/>
        <v>0</v>
      </c>
      <c r="N48" s="121">
        <f t="shared" si="23"/>
        <v>0</v>
      </c>
      <c r="O48" s="121">
        <f t="shared" si="23"/>
        <v>0</v>
      </c>
      <c r="P48" s="121">
        <f t="shared" si="23"/>
        <v>0</v>
      </c>
      <c r="Q48" s="121">
        <f t="shared" si="23"/>
        <v>0</v>
      </c>
      <c r="R48" s="121">
        <f t="shared" si="23"/>
        <v>0</v>
      </c>
      <c r="S48" s="121">
        <f t="shared" si="23"/>
        <v>0</v>
      </c>
      <c r="T48" s="121">
        <f t="shared" si="23"/>
        <v>0</v>
      </c>
      <c r="U48" s="121">
        <f t="shared" si="23"/>
        <v>0</v>
      </c>
      <c r="V48" s="121">
        <f t="shared" si="23"/>
        <v>0</v>
      </c>
      <c r="W48" s="121">
        <f t="shared" si="23"/>
        <v>0</v>
      </c>
      <c r="X48" s="121">
        <f t="shared" si="23"/>
        <v>0</v>
      </c>
      <c r="Y48" s="121">
        <f t="shared" si="23"/>
        <v>0</v>
      </c>
      <c r="Z48" s="121">
        <f t="shared" si="23"/>
        <v>0</v>
      </c>
      <c r="AA48" s="121">
        <f t="shared" si="23"/>
        <v>0</v>
      </c>
      <c r="AB48" s="121">
        <f t="shared" si="23"/>
        <v>0</v>
      </c>
      <c r="AC48" s="121">
        <f t="shared" si="23"/>
        <v>0</v>
      </c>
      <c r="AD48" s="121">
        <f t="shared" si="23"/>
        <v>0</v>
      </c>
      <c r="AE48" s="121">
        <f t="shared" si="23"/>
        <v>0</v>
      </c>
      <c r="AF48" s="121">
        <f t="shared" si="23"/>
        <v>0</v>
      </c>
      <c r="AG48" s="121">
        <f t="shared" si="23"/>
        <v>0</v>
      </c>
      <c r="AH48" s="121">
        <f t="shared" si="23"/>
        <v>0</v>
      </c>
      <c r="AI48" s="121">
        <f t="shared" si="23"/>
        <v>0</v>
      </c>
      <c r="AJ48" s="121">
        <f t="shared" si="23"/>
        <v>0</v>
      </c>
      <c r="AK48" s="121">
        <f t="shared" si="23"/>
        <v>0</v>
      </c>
      <c r="AL48" s="121">
        <f t="shared" si="23"/>
        <v>0</v>
      </c>
      <c r="AM48" s="121">
        <f t="shared" si="23"/>
        <v>0</v>
      </c>
      <c r="AN48" s="121">
        <f t="shared" si="23"/>
        <v>0</v>
      </c>
      <c r="AO48" s="121">
        <f t="shared" si="23"/>
        <v>0</v>
      </c>
      <c r="AP48" s="121">
        <f t="shared" si="23"/>
        <v>0</v>
      </c>
      <c r="AQ48" s="121">
        <f t="shared" si="23"/>
        <v>0</v>
      </c>
      <c r="AR48" s="121">
        <f t="shared" si="23"/>
        <v>0</v>
      </c>
      <c r="AS48" s="121">
        <f t="shared" si="23"/>
        <v>0</v>
      </c>
      <c r="AT48" s="121">
        <f t="shared" si="23"/>
        <v>0</v>
      </c>
      <c r="AU48" s="121">
        <f t="shared" si="23"/>
        <v>0</v>
      </c>
      <c r="AV48" s="121">
        <f t="shared" si="23"/>
        <v>0</v>
      </c>
      <c r="AW48" s="121">
        <f t="shared" si="23"/>
        <v>0</v>
      </c>
      <c r="AX48" s="121">
        <f t="shared" si="23"/>
        <v>0</v>
      </c>
      <c r="AY48" s="121">
        <f t="shared" si="23"/>
        <v>0</v>
      </c>
      <c r="AZ48" s="121">
        <f t="shared" si="23"/>
        <v>0</v>
      </c>
      <c r="BA48" s="51">
        <f>SUMPRODUCT(F48:AZ48,'Ocenění položek'!$C$54:$AW$54)</f>
        <v>0</v>
      </c>
      <c r="BB48" s="51">
        <f>SUMPRODUCT(F48:AZ48,'Ocenění položek'!$C$55:$AW$55)</f>
        <v>0</v>
      </c>
      <c r="CA48" s="123"/>
    </row>
    <row r="49" spans="1:79" ht="30" x14ac:dyDescent="0.25">
      <c r="A49" s="6" t="s">
        <v>413</v>
      </c>
      <c r="B49" s="3">
        <v>6</v>
      </c>
      <c r="C49" s="2">
        <v>1</v>
      </c>
      <c r="D49" s="2">
        <v>1</v>
      </c>
      <c r="E49" s="3">
        <f>(B49+(3*B49^0.5*2.8))*D49</f>
        <v>26.575713839378693</v>
      </c>
      <c r="F49" s="121">
        <f>$E49*F$4</f>
        <v>26.575713839378693</v>
      </c>
      <c r="G49" s="121">
        <f t="shared" ref="G49:AZ49" si="25">$E49*G$4</f>
        <v>0</v>
      </c>
      <c r="H49" s="121">
        <f t="shared" si="25"/>
        <v>6.6439284598446733</v>
      </c>
      <c r="I49" s="121">
        <f t="shared" si="25"/>
        <v>0</v>
      </c>
      <c r="J49" s="121">
        <f t="shared" si="25"/>
        <v>2.6575713839378694</v>
      </c>
      <c r="K49" s="121">
        <f t="shared" si="25"/>
        <v>0</v>
      </c>
      <c r="L49" s="121">
        <f t="shared" si="25"/>
        <v>5.3151427678757388</v>
      </c>
      <c r="M49" s="121">
        <f t="shared" si="25"/>
        <v>0</v>
      </c>
      <c r="N49" s="121">
        <f t="shared" si="25"/>
        <v>0</v>
      </c>
      <c r="O49" s="121">
        <f t="shared" si="25"/>
        <v>26.575713839378693</v>
      </c>
      <c r="P49" s="121">
        <f t="shared" si="25"/>
        <v>0</v>
      </c>
      <c r="Q49" s="121">
        <f t="shared" si="25"/>
        <v>26.575713839378693</v>
      </c>
      <c r="R49" s="121">
        <f t="shared" si="25"/>
        <v>0</v>
      </c>
      <c r="S49" s="121">
        <f t="shared" si="25"/>
        <v>0</v>
      </c>
      <c r="T49" s="121">
        <f t="shared" si="25"/>
        <v>2.6575713839378694</v>
      </c>
      <c r="U49" s="121">
        <f t="shared" si="25"/>
        <v>0</v>
      </c>
      <c r="V49" s="121">
        <f t="shared" si="25"/>
        <v>2.6575713839378694</v>
      </c>
      <c r="W49" s="121">
        <f t="shared" si="25"/>
        <v>0</v>
      </c>
      <c r="X49" s="121">
        <f t="shared" si="25"/>
        <v>1.3287856919689347</v>
      </c>
      <c r="Y49" s="121">
        <f t="shared" si="25"/>
        <v>0</v>
      </c>
      <c r="Z49" s="121">
        <f t="shared" si="25"/>
        <v>0.26575713839378695</v>
      </c>
      <c r="AA49" s="121">
        <f t="shared" si="25"/>
        <v>0</v>
      </c>
      <c r="AB49" s="121">
        <f t="shared" si="25"/>
        <v>13.287856919689347</v>
      </c>
      <c r="AC49" s="121">
        <f t="shared" si="25"/>
        <v>0</v>
      </c>
      <c r="AD49" s="121">
        <f t="shared" si="25"/>
        <v>26.575713839378693</v>
      </c>
      <c r="AE49" s="121">
        <f t="shared" si="25"/>
        <v>26.575713839378693</v>
      </c>
      <c r="AF49" s="121">
        <f t="shared" si="25"/>
        <v>2.6575713839378694</v>
      </c>
      <c r="AG49" s="121">
        <f t="shared" si="25"/>
        <v>0</v>
      </c>
      <c r="AH49" s="121">
        <f t="shared" si="25"/>
        <v>0</v>
      </c>
      <c r="AI49" s="121">
        <f t="shared" si="25"/>
        <v>0</v>
      </c>
      <c r="AJ49" s="121">
        <f t="shared" si="25"/>
        <v>26.575713839378693</v>
      </c>
      <c r="AK49" s="121">
        <f t="shared" si="25"/>
        <v>0</v>
      </c>
      <c r="AL49" s="121">
        <f t="shared" si="25"/>
        <v>0</v>
      </c>
      <c r="AM49" s="121">
        <f t="shared" si="25"/>
        <v>0</v>
      </c>
      <c r="AN49" s="121">
        <f t="shared" si="25"/>
        <v>0</v>
      </c>
      <c r="AO49" s="121">
        <f t="shared" si="25"/>
        <v>0</v>
      </c>
      <c r="AP49" s="121">
        <f t="shared" si="25"/>
        <v>0</v>
      </c>
      <c r="AQ49" s="121">
        <f t="shared" si="25"/>
        <v>0</v>
      </c>
      <c r="AR49" s="121">
        <f t="shared" si="25"/>
        <v>26.575713839378693</v>
      </c>
      <c r="AS49" s="121">
        <f t="shared" si="25"/>
        <v>0</v>
      </c>
      <c r="AT49" s="121">
        <f t="shared" si="25"/>
        <v>0</v>
      </c>
      <c r="AU49" s="121">
        <f t="shared" si="25"/>
        <v>0.26575713839378695</v>
      </c>
      <c r="AV49" s="121">
        <f t="shared" si="25"/>
        <v>0.5315142767875739</v>
      </c>
      <c r="AW49" s="121">
        <f t="shared" si="25"/>
        <v>0</v>
      </c>
      <c r="AX49" s="121">
        <f t="shared" si="25"/>
        <v>26.575713839378693</v>
      </c>
      <c r="AY49" s="121">
        <f t="shared" si="25"/>
        <v>0</v>
      </c>
      <c r="AZ49" s="121">
        <f t="shared" si="25"/>
        <v>0.26575713839378695</v>
      </c>
      <c r="BA49" s="51">
        <f>SUMPRODUCT(F49:AZ49,'Ocenění položek'!$C$54:$AW$54)</f>
        <v>0</v>
      </c>
      <c r="BB49" s="51">
        <f>SUMPRODUCT(F49:AZ49,'Ocenění položek'!$C$55:$AW$55)</f>
        <v>40.763424429669399</v>
      </c>
      <c r="CA49" s="123"/>
    </row>
    <row r="50" spans="1:79" ht="30" x14ac:dyDescent="0.25">
      <c r="A50" s="6" t="s">
        <v>414</v>
      </c>
      <c r="B50" s="3">
        <v>13</v>
      </c>
      <c r="C50" s="2">
        <v>4</v>
      </c>
      <c r="D50" s="2">
        <v>0</v>
      </c>
      <c r="E50" s="3">
        <f t="shared" si="10"/>
        <v>0</v>
      </c>
      <c r="F50" s="121">
        <f t="shared" si="8"/>
        <v>0</v>
      </c>
      <c r="G50" s="121">
        <f t="shared" si="23"/>
        <v>0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1">
        <f t="shared" si="23"/>
        <v>0</v>
      </c>
      <c r="N50" s="121">
        <f t="shared" si="23"/>
        <v>0</v>
      </c>
      <c r="O50" s="121">
        <f t="shared" si="23"/>
        <v>0</v>
      </c>
      <c r="P50" s="121">
        <f t="shared" si="23"/>
        <v>0</v>
      </c>
      <c r="Q50" s="121">
        <f t="shared" si="23"/>
        <v>0</v>
      </c>
      <c r="R50" s="121">
        <f t="shared" si="23"/>
        <v>0</v>
      </c>
      <c r="S50" s="121">
        <f t="shared" si="23"/>
        <v>0</v>
      </c>
      <c r="T50" s="121">
        <f t="shared" si="23"/>
        <v>0</v>
      </c>
      <c r="U50" s="121">
        <f t="shared" si="23"/>
        <v>0</v>
      </c>
      <c r="V50" s="121">
        <f t="shared" si="23"/>
        <v>0</v>
      </c>
      <c r="W50" s="121">
        <f t="shared" si="23"/>
        <v>0</v>
      </c>
      <c r="X50" s="121">
        <f t="shared" si="23"/>
        <v>0</v>
      </c>
      <c r="Y50" s="121">
        <f t="shared" si="23"/>
        <v>0</v>
      </c>
      <c r="Z50" s="121">
        <f t="shared" si="23"/>
        <v>0</v>
      </c>
      <c r="AA50" s="121">
        <f t="shared" si="23"/>
        <v>0</v>
      </c>
      <c r="AB50" s="121">
        <f t="shared" si="23"/>
        <v>0</v>
      </c>
      <c r="AC50" s="121">
        <f t="shared" si="23"/>
        <v>0</v>
      </c>
      <c r="AD50" s="121">
        <f t="shared" si="23"/>
        <v>0</v>
      </c>
      <c r="AE50" s="121">
        <f t="shared" si="23"/>
        <v>0</v>
      </c>
      <c r="AF50" s="121">
        <f t="shared" si="23"/>
        <v>0</v>
      </c>
      <c r="AG50" s="121">
        <f t="shared" si="23"/>
        <v>0</v>
      </c>
      <c r="AH50" s="121">
        <f t="shared" si="23"/>
        <v>0</v>
      </c>
      <c r="AI50" s="121">
        <f t="shared" si="23"/>
        <v>0</v>
      </c>
      <c r="AJ50" s="121">
        <f t="shared" si="23"/>
        <v>0</v>
      </c>
      <c r="AK50" s="121">
        <f t="shared" si="23"/>
        <v>0</v>
      </c>
      <c r="AL50" s="121">
        <f t="shared" si="23"/>
        <v>0</v>
      </c>
      <c r="AM50" s="121">
        <f t="shared" si="23"/>
        <v>0</v>
      </c>
      <c r="AN50" s="121">
        <f t="shared" si="23"/>
        <v>0</v>
      </c>
      <c r="AO50" s="121">
        <f t="shared" si="23"/>
        <v>0</v>
      </c>
      <c r="AP50" s="121">
        <f t="shared" si="23"/>
        <v>0</v>
      </c>
      <c r="AQ50" s="121">
        <f t="shared" si="23"/>
        <v>0</v>
      </c>
      <c r="AR50" s="121">
        <f t="shared" si="23"/>
        <v>0</v>
      </c>
      <c r="AS50" s="121">
        <f t="shared" si="23"/>
        <v>0</v>
      </c>
      <c r="AT50" s="121">
        <f t="shared" si="23"/>
        <v>0</v>
      </c>
      <c r="AU50" s="121">
        <f t="shared" si="23"/>
        <v>0</v>
      </c>
      <c r="AV50" s="121">
        <f t="shared" si="23"/>
        <v>0</v>
      </c>
      <c r="AW50" s="121">
        <f t="shared" si="23"/>
        <v>0</v>
      </c>
      <c r="AX50" s="121">
        <f t="shared" si="23"/>
        <v>0</v>
      </c>
      <c r="AY50" s="121">
        <f t="shared" si="23"/>
        <v>0</v>
      </c>
      <c r="AZ50" s="121">
        <f t="shared" si="23"/>
        <v>0</v>
      </c>
      <c r="BA50" s="51">
        <f>SUMPRODUCT(F50:AZ50,'Ocenění položek'!$C$54:$AW$54)</f>
        <v>0</v>
      </c>
      <c r="BB50" s="51">
        <f>SUMPRODUCT(F50:AZ50,'Ocenění položek'!$C$55:$AW$55)</f>
        <v>0</v>
      </c>
      <c r="CA50" s="123"/>
    </row>
    <row r="51" spans="1:79" ht="30" x14ac:dyDescent="0.25">
      <c r="A51" s="6" t="s">
        <v>415</v>
      </c>
      <c r="B51" s="3">
        <v>15</v>
      </c>
      <c r="C51" s="2">
        <v>65</v>
      </c>
      <c r="D51" s="2">
        <v>0</v>
      </c>
      <c r="E51" s="3">
        <f>(B51+(3*B51^0.5*2.8))*D51</f>
        <v>0</v>
      </c>
      <c r="F51" s="121">
        <f>$E51*F$5</f>
        <v>0</v>
      </c>
      <c r="G51" s="121">
        <f t="shared" ref="G51:AZ51" si="26">$E51*G$5</f>
        <v>0</v>
      </c>
      <c r="H51" s="121">
        <f t="shared" si="26"/>
        <v>0</v>
      </c>
      <c r="I51" s="121">
        <f t="shared" si="26"/>
        <v>0</v>
      </c>
      <c r="J51" s="121">
        <f t="shared" si="26"/>
        <v>0</v>
      </c>
      <c r="K51" s="121">
        <f t="shared" si="26"/>
        <v>0</v>
      </c>
      <c r="L51" s="121">
        <f t="shared" si="26"/>
        <v>0</v>
      </c>
      <c r="M51" s="121">
        <f t="shared" si="26"/>
        <v>0</v>
      </c>
      <c r="N51" s="121">
        <f t="shared" si="26"/>
        <v>0</v>
      </c>
      <c r="O51" s="121">
        <f t="shared" si="26"/>
        <v>0</v>
      </c>
      <c r="P51" s="121">
        <f t="shared" si="26"/>
        <v>0</v>
      </c>
      <c r="Q51" s="121">
        <f t="shared" si="26"/>
        <v>0</v>
      </c>
      <c r="R51" s="121">
        <f t="shared" si="26"/>
        <v>0</v>
      </c>
      <c r="S51" s="121">
        <f t="shared" si="26"/>
        <v>0</v>
      </c>
      <c r="T51" s="121">
        <f t="shared" si="26"/>
        <v>0</v>
      </c>
      <c r="U51" s="121">
        <f t="shared" si="26"/>
        <v>0</v>
      </c>
      <c r="V51" s="121">
        <f t="shared" si="26"/>
        <v>0</v>
      </c>
      <c r="W51" s="121">
        <f t="shared" si="26"/>
        <v>0</v>
      </c>
      <c r="X51" s="121">
        <f t="shared" si="26"/>
        <v>0</v>
      </c>
      <c r="Y51" s="121">
        <f t="shared" si="26"/>
        <v>0</v>
      </c>
      <c r="Z51" s="121">
        <f t="shared" si="26"/>
        <v>0</v>
      </c>
      <c r="AA51" s="121">
        <f t="shared" si="26"/>
        <v>0</v>
      </c>
      <c r="AB51" s="121">
        <f t="shared" si="26"/>
        <v>0</v>
      </c>
      <c r="AC51" s="121">
        <f t="shared" si="26"/>
        <v>0</v>
      </c>
      <c r="AD51" s="121">
        <f t="shared" si="26"/>
        <v>0</v>
      </c>
      <c r="AE51" s="121">
        <f t="shared" si="26"/>
        <v>0</v>
      </c>
      <c r="AF51" s="121">
        <f t="shared" si="26"/>
        <v>0</v>
      </c>
      <c r="AG51" s="121">
        <f t="shared" si="26"/>
        <v>0</v>
      </c>
      <c r="AH51" s="121">
        <f t="shared" si="26"/>
        <v>0</v>
      </c>
      <c r="AI51" s="121">
        <f t="shared" si="26"/>
        <v>0</v>
      </c>
      <c r="AJ51" s="121">
        <f t="shared" si="26"/>
        <v>0</v>
      </c>
      <c r="AK51" s="121">
        <f t="shared" si="26"/>
        <v>0</v>
      </c>
      <c r="AL51" s="121">
        <f t="shared" si="26"/>
        <v>0</v>
      </c>
      <c r="AM51" s="121">
        <f t="shared" si="26"/>
        <v>0</v>
      </c>
      <c r="AN51" s="121">
        <f t="shared" si="26"/>
        <v>0</v>
      </c>
      <c r="AO51" s="121">
        <f t="shared" si="26"/>
        <v>0</v>
      </c>
      <c r="AP51" s="121">
        <f t="shared" si="26"/>
        <v>0</v>
      </c>
      <c r="AQ51" s="121">
        <f t="shared" si="26"/>
        <v>0</v>
      </c>
      <c r="AR51" s="121">
        <f t="shared" si="26"/>
        <v>0</v>
      </c>
      <c r="AS51" s="121">
        <f t="shared" si="26"/>
        <v>0</v>
      </c>
      <c r="AT51" s="121">
        <f t="shared" si="26"/>
        <v>0</v>
      </c>
      <c r="AU51" s="121">
        <f t="shared" si="26"/>
        <v>0</v>
      </c>
      <c r="AV51" s="121">
        <f t="shared" si="26"/>
        <v>0</v>
      </c>
      <c r="AW51" s="121">
        <f t="shared" si="26"/>
        <v>0</v>
      </c>
      <c r="AX51" s="121">
        <f t="shared" si="26"/>
        <v>0</v>
      </c>
      <c r="AY51" s="121">
        <f t="shared" si="26"/>
        <v>0</v>
      </c>
      <c r="AZ51" s="121">
        <f t="shared" si="26"/>
        <v>0</v>
      </c>
      <c r="BA51" s="51">
        <f>SUMPRODUCT(F51:AZ51,'Ocenění položek'!$C$54:$AW$54)</f>
        <v>0</v>
      </c>
      <c r="BB51" s="51">
        <f>SUMPRODUCT(F51:AZ51,'Ocenění položek'!$C$55:$AW$55)</f>
        <v>0</v>
      </c>
      <c r="CA51" s="123"/>
    </row>
    <row r="52" spans="1:79" ht="30" x14ac:dyDescent="0.25">
      <c r="A52" s="6" t="s">
        <v>416</v>
      </c>
      <c r="B52" s="3">
        <v>4.5</v>
      </c>
      <c r="C52" s="2">
        <v>65</v>
      </c>
      <c r="D52" s="2">
        <v>0</v>
      </c>
      <c r="E52" s="3">
        <f t="shared" si="10"/>
        <v>0</v>
      </c>
      <c r="F52" s="121">
        <f t="shared" si="8"/>
        <v>0</v>
      </c>
      <c r="G52" s="121">
        <f t="shared" si="23"/>
        <v>0</v>
      </c>
      <c r="H52" s="121">
        <f t="shared" si="23"/>
        <v>0</v>
      </c>
      <c r="I52" s="121">
        <f t="shared" si="23"/>
        <v>0</v>
      </c>
      <c r="J52" s="121">
        <f t="shared" si="23"/>
        <v>0</v>
      </c>
      <c r="K52" s="121">
        <f t="shared" si="23"/>
        <v>0</v>
      </c>
      <c r="L52" s="121">
        <f t="shared" si="23"/>
        <v>0</v>
      </c>
      <c r="M52" s="121">
        <f t="shared" si="23"/>
        <v>0</v>
      </c>
      <c r="N52" s="121">
        <f t="shared" si="23"/>
        <v>0</v>
      </c>
      <c r="O52" s="121">
        <f t="shared" si="23"/>
        <v>0</v>
      </c>
      <c r="P52" s="121">
        <f t="shared" si="23"/>
        <v>0</v>
      </c>
      <c r="Q52" s="121">
        <f t="shared" si="23"/>
        <v>0</v>
      </c>
      <c r="R52" s="121">
        <f t="shared" si="23"/>
        <v>0</v>
      </c>
      <c r="S52" s="121">
        <f t="shared" si="23"/>
        <v>0</v>
      </c>
      <c r="T52" s="121">
        <f t="shared" si="23"/>
        <v>0</v>
      </c>
      <c r="U52" s="121">
        <f t="shared" si="23"/>
        <v>0</v>
      </c>
      <c r="V52" s="121">
        <f t="shared" si="23"/>
        <v>0</v>
      </c>
      <c r="W52" s="121">
        <f t="shared" si="23"/>
        <v>0</v>
      </c>
      <c r="X52" s="121">
        <f t="shared" si="23"/>
        <v>0</v>
      </c>
      <c r="Y52" s="121">
        <f t="shared" si="23"/>
        <v>0</v>
      </c>
      <c r="Z52" s="121">
        <f t="shared" si="23"/>
        <v>0</v>
      </c>
      <c r="AA52" s="121">
        <f t="shared" si="23"/>
        <v>0</v>
      </c>
      <c r="AB52" s="121">
        <f t="shared" si="23"/>
        <v>0</v>
      </c>
      <c r="AC52" s="121">
        <f t="shared" si="23"/>
        <v>0</v>
      </c>
      <c r="AD52" s="121">
        <f t="shared" si="23"/>
        <v>0</v>
      </c>
      <c r="AE52" s="121">
        <f t="shared" si="23"/>
        <v>0</v>
      </c>
      <c r="AF52" s="121">
        <f t="shared" si="23"/>
        <v>0</v>
      </c>
      <c r="AG52" s="121">
        <f t="shared" si="23"/>
        <v>0</v>
      </c>
      <c r="AH52" s="121">
        <f t="shared" si="23"/>
        <v>0</v>
      </c>
      <c r="AI52" s="121">
        <f t="shared" si="23"/>
        <v>0</v>
      </c>
      <c r="AJ52" s="121">
        <f t="shared" si="23"/>
        <v>0</v>
      </c>
      <c r="AK52" s="121">
        <f t="shared" si="23"/>
        <v>0</v>
      </c>
      <c r="AL52" s="121">
        <f t="shared" si="23"/>
        <v>0</v>
      </c>
      <c r="AM52" s="121">
        <f t="shared" si="23"/>
        <v>0</v>
      </c>
      <c r="AN52" s="121">
        <f t="shared" si="23"/>
        <v>0</v>
      </c>
      <c r="AO52" s="121">
        <f t="shared" si="23"/>
        <v>0</v>
      </c>
      <c r="AP52" s="121">
        <f t="shared" si="23"/>
        <v>0</v>
      </c>
      <c r="AQ52" s="121">
        <f t="shared" si="23"/>
        <v>0</v>
      </c>
      <c r="AR52" s="121">
        <f t="shared" si="23"/>
        <v>0</v>
      </c>
      <c r="AS52" s="121">
        <f t="shared" si="23"/>
        <v>0</v>
      </c>
      <c r="AT52" s="121">
        <f t="shared" si="23"/>
        <v>0</v>
      </c>
      <c r="AU52" s="121">
        <f t="shared" si="23"/>
        <v>0</v>
      </c>
      <c r="AV52" s="121">
        <f t="shared" si="23"/>
        <v>0</v>
      </c>
      <c r="AW52" s="121">
        <f t="shared" si="23"/>
        <v>0</v>
      </c>
      <c r="AX52" s="121">
        <f t="shared" si="23"/>
        <v>0</v>
      </c>
      <c r="AY52" s="121">
        <f t="shared" si="23"/>
        <v>0</v>
      </c>
      <c r="AZ52" s="121">
        <f t="shared" si="23"/>
        <v>0</v>
      </c>
      <c r="BA52" s="51">
        <f>SUMPRODUCT(F52:AZ52,'Ocenění položek'!$C$54:$AW$54)</f>
        <v>0</v>
      </c>
      <c r="BB52" s="51">
        <f>SUMPRODUCT(F52:AZ52,'Ocenění položek'!$C$55:$AW$55)</f>
        <v>0</v>
      </c>
      <c r="CA52" s="123"/>
    </row>
    <row r="53" spans="1:79" ht="30" x14ac:dyDescent="0.25">
      <c r="A53" s="6" t="s">
        <v>417</v>
      </c>
      <c r="B53" s="3">
        <v>1.8</v>
      </c>
      <c r="C53" s="2">
        <v>65</v>
      </c>
      <c r="D53" s="2">
        <v>21.666666666666668</v>
      </c>
      <c r="E53" s="3">
        <f>(B53+(3*B53^0.5*2.8))*D53</f>
        <v>283.17862314297707</v>
      </c>
      <c r="F53" s="121">
        <f>$E53*F$4</f>
        <v>283.17862314297707</v>
      </c>
      <c r="G53" s="121">
        <f t="shared" ref="G53:AZ54" si="27">$E53*G$4</f>
        <v>0</v>
      </c>
      <c r="H53" s="121">
        <f t="shared" si="27"/>
        <v>70.794655785744268</v>
      </c>
      <c r="I53" s="121">
        <f t="shared" si="27"/>
        <v>0</v>
      </c>
      <c r="J53" s="121">
        <f t="shared" si="27"/>
        <v>28.31786231429771</v>
      </c>
      <c r="K53" s="121">
        <f t="shared" si="27"/>
        <v>0</v>
      </c>
      <c r="L53" s="121">
        <f t="shared" si="27"/>
        <v>56.635724628595419</v>
      </c>
      <c r="M53" s="121">
        <f t="shared" si="27"/>
        <v>0</v>
      </c>
      <c r="N53" s="121">
        <f t="shared" si="27"/>
        <v>0</v>
      </c>
      <c r="O53" s="121">
        <f t="shared" si="27"/>
        <v>283.17862314297707</v>
      </c>
      <c r="P53" s="121">
        <f t="shared" si="27"/>
        <v>0</v>
      </c>
      <c r="Q53" s="121">
        <f t="shared" si="27"/>
        <v>283.17862314297707</v>
      </c>
      <c r="R53" s="121">
        <f t="shared" si="27"/>
        <v>0</v>
      </c>
      <c r="S53" s="121">
        <f t="shared" si="27"/>
        <v>0</v>
      </c>
      <c r="T53" s="121">
        <f t="shared" si="27"/>
        <v>28.31786231429771</v>
      </c>
      <c r="U53" s="121">
        <f t="shared" si="27"/>
        <v>0</v>
      </c>
      <c r="V53" s="121">
        <f t="shared" si="27"/>
        <v>28.31786231429771</v>
      </c>
      <c r="W53" s="121">
        <f t="shared" si="27"/>
        <v>0</v>
      </c>
      <c r="X53" s="121">
        <f t="shared" si="27"/>
        <v>14.158931157148855</v>
      </c>
      <c r="Y53" s="121">
        <f t="shared" si="27"/>
        <v>0</v>
      </c>
      <c r="Z53" s="121">
        <f t="shared" si="27"/>
        <v>2.8317862314297706</v>
      </c>
      <c r="AA53" s="121">
        <f t="shared" si="27"/>
        <v>0</v>
      </c>
      <c r="AB53" s="121">
        <f t="shared" si="27"/>
        <v>141.58931157148854</v>
      </c>
      <c r="AC53" s="121">
        <f t="shared" si="27"/>
        <v>0</v>
      </c>
      <c r="AD53" s="121">
        <f t="shared" si="27"/>
        <v>283.17862314297707</v>
      </c>
      <c r="AE53" s="121">
        <f t="shared" si="27"/>
        <v>283.17862314297707</v>
      </c>
      <c r="AF53" s="121">
        <f t="shared" si="27"/>
        <v>28.31786231429771</v>
      </c>
      <c r="AG53" s="121">
        <f t="shared" si="27"/>
        <v>0</v>
      </c>
      <c r="AH53" s="121">
        <f t="shared" si="27"/>
        <v>0</v>
      </c>
      <c r="AI53" s="121">
        <f t="shared" si="27"/>
        <v>0</v>
      </c>
      <c r="AJ53" s="121">
        <f t="shared" si="27"/>
        <v>283.17862314297707</v>
      </c>
      <c r="AK53" s="121">
        <f t="shared" si="27"/>
        <v>0</v>
      </c>
      <c r="AL53" s="121">
        <f t="shared" si="27"/>
        <v>0</v>
      </c>
      <c r="AM53" s="121">
        <f t="shared" si="27"/>
        <v>0</v>
      </c>
      <c r="AN53" s="121">
        <f t="shared" si="27"/>
        <v>0</v>
      </c>
      <c r="AO53" s="121">
        <f t="shared" si="27"/>
        <v>0</v>
      </c>
      <c r="AP53" s="121">
        <f t="shared" si="27"/>
        <v>0</v>
      </c>
      <c r="AQ53" s="121">
        <f t="shared" si="27"/>
        <v>0</v>
      </c>
      <c r="AR53" s="121">
        <f t="shared" si="27"/>
        <v>283.17862314297707</v>
      </c>
      <c r="AS53" s="121">
        <f t="shared" si="27"/>
        <v>0</v>
      </c>
      <c r="AT53" s="121">
        <f t="shared" si="27"/>
        <v>0</v>
      </c>
      <c r="AU53" s="121">
        <f t="shared" si="27"/>
        <v>2.8317862314297706</v>
      </c>
      <c r="AV53" s="121">
        <f t="shared" si="27"/>
        <v>5.6635724628595412</v>
      </c>
      <c r="AW53" s="121">
        <f t="shared" si="27"/>
        <v>0</v>
      </c>
      <c r="AX53" s="121">
        <f t="shared" si="27"/>
        <v>283.17862314297707</v>
      </c>
      <c r="AY53" s="121">
        <f t="shared" si="27"/>
        <v>0</v>
      </c>
      <c r="AZ53" s="121">
        <f t="shared" si="27"/>
        <v>2.8317862314297706</v>
      </c>
      <c r="BA53" s="51">
        <f>SUMPRODUCT(F53:AZ53,'Ocenění položek'!$C$54:$AW$54)</f>
        <v>0</v>
      </c>
      <c r="BB53" s="51">
        <f>SUMPRODUCT(F53:AZ53,'Ocenění položek'!$C$55:$AW$55)</f>
        <v>434.35636289408683</v>
      </c>
      <c r="CA53" s="123"/>
    </row>
    <row r="54" spans="1:79" ht="30" x14ac:dyDescent="0.25">
      <c r="A54" s="6" t="s">
        <v>418</v>
      </c>
      <c r="B54" s="3">
        <v>2.2999999999999998</v>
      </c>
      <c r="C54" s="2">
        <v>65</v>
      </c>
      <c r="D54" s="2">
        <v>21.666666666666668</v>
      </c>
      <c r="E54" s="3">
        <f>(B54+(3*B54^0.5*2.8))*D54</f>
        <v>325.84999949680974</v>
      </c>
      <c r="F54" s="121">
        <f>$E54*F$4</f>
        <v>325.84999949680974</v>
      </c>
      <c r="G54" s="121">
        <f t="shared" si="27"/>
        <v>0</v>
      </c>
      <c r="H54" s="121">
        <f t="shared" si="27"/>
        <v>81.462499874202436</v>
      </c>
      <c r="I54" s="121">
        <f t="shared" si="27"/>
        <v>0</v>
      </c>
      <c r="J54" s="121">
        <f t="shared" si="27"/>
        <v>32.584999949680977</v>
      </c>
      <c r="K54" s="121">
        <f t="shared" si="27"/>
        <v>0</v>
      </c>
      <c r="L54" s="121">
        <f t="shared" si="27"/>
        <v>65.169999899361954</v>
      </c>
      <c r="M54" s="121">
        <f t="shared" si="27"/>
        <v>0</v>
      </c>
      <c r="N54" s="121">
        <f t="shared" si="27"/>
        <v>0</v>
      </c>
      <c r="O54" s="121">
        <f t="shared" si="27"/>
        <v>325.84999949680974</v>
      </c>
      <c r="P54" s="121">
        <f t="shared" si="27"/>
        <v>0</v>
      </c>
      <c r="Q54" s="121">
        <f t="shared" si="27"/>
        <v>325.84999949680974</v>
      </c>
      <c r="R54" s="121">
        <f t="shared" si="27"/>
        <v>0</v>
      </c>
      <c r="S54" s="121">
        <f t="shared" si="27"/>
        <v>0</v>
      </c>
      <c r="T54" s="121">
        <f t="shared" si="27"/>
        <v>32.584999949680977</v>
      </c>
      <c r="U54" s="121">
        <f t="shared" si="27"/>
        <v>0</v>
      </c>
      <c r="V54" s="121">
        <f t="shared" si="27"/>
        <v>32.584999949680977</v>
      </c>
      <c r="W54" s="121">
        <f t="shared" si="27"/>
        <v>0</v>
      </c>
      <c r="X54" s="121">
        <f t="shared" si="27"/>
        <v>16.292499974840489</v>
      </c>
      <c r="Y54" s="121">
        <f t="shared" si="27"/>
        <v>0</v>
      </c>
      <c r="Z54" s="121">
        <f t="shared" si="27"/>
        <v>3.2584999949680977</v>
      </c>
      <c r="AA54" s="121">
        <f t="shared" si="27"/>
        <v>0</v>
      </c>
      <c r="AB54" s="121">
        <f t="shared" si="27"/>
        <v>162.92499974840487</v>
      </c>
      <c r="AC54" s="121">
        <f t="shared" si="27"/>
        <v>0</v>
      </c>
      <c r="AD54" s="121">
        <f t="shared" si="27"/>
        <v>325.84999949680974</v>
      </c>
      <c r="AE54" s="121">
        <f t="shared" si="27"/>
        <v>325.84999949680974</v>
      </c>
      <c r="AF54" s="121">
        <f t="shared" si="27"/>
        <v>32.584999949680977</v>
      </c>
      <c r="AG54" s="121">
        <f t="shared" si="27"/>
        <v>0</v>
      </c>
      <c r="AH54" s="121">
        <f t="shared" si="27"/>
        <v>0</v>
      </c>
      <c r="AI54" s="121">
        <f t="shared" si="27"/>
        <v>0</v>
      </c>
      <c r="AJ54" s="121">
        <f t="shared" si="27"/>
        <v>325.84999949680974</v>
      </c>
      <c r="AK54" s="121">
        <f t="shared" si="27"/>
        <v>0</v>
      </c>
      <c r="AL54" s="121">
        <f t="shared" si="27"/>
        <v>0</v>
      </c>
      <c r="AM54" s="121">
        <f t="shared" si="27"/>
        <v>0</v>
      </c>
      <c r="AN54" s="121">
        <f t="shared" si="27"/>
        <v>0</v>
      </c>
      <c r="AO54" s="121">
        <f t="shared" si="27"/>
        <v>0</v>
      </c>
      <c r="AP54" s="121">
        <f t="shared" si="27"/>
        <v>0</v>
      </c>
      <c r="AQ54" s="121">
        <f t="shared" si="27"/>
        <v>0</v>
      </c>
      <c r="AR54" s="121">
        <f t="shared" si="27"/>
        <v>325.84999949680974</v>
      </c>
      <c r="AS54" s="121">
        <f t="shared" si="27"/>
        <v>0</v>
      </c>
      <c r="AT54" s="121">
        <f t="shared" si="27"/>
        <v>0</v>
      </c>
      <c r="AU54" s="121">
        <f t="shared" si="27"/>
        <v>3.2584999949680977</v>
      </c>
      <c r="AV54" s="121">
        <f t="shared" si="27"/>
        <v>6.5169999899361954</v>
      </c>
      <c r="AW54" s="121">
        <f t="shared" si="27"/>
        <v>0</v>
      </c>
      <c r="AX54" s="121">
        <f t="shared" si="27"/>
        <v>325.84999949680974</v>
      </c>
      <c r="AY54" s="121">
        <f t="shared" si="27"/>
        <v>0</v>
      </c>
      <c r="AZ54" s="121">
        <f t="shared" si="27"/>
        <v>3.2584999949680977</v>
      </c>
      <c r="BA54" s="51">
        <f>SUMPRODUCT(F54:AZ54,'Ocenění položek'!$C$54:$AW$54)</f>
        <v>0</v>
      </c>
      <c r="BB54" s="51">
        <f>SUMPRODUCT(F54:AZ54,'Ocenění položek'!$C$55:$AW$55)</f>
        <v>499.80828022817667</v>
      </c>
      <c r="CA54" s="123"/>
    </row>
    <row r="55" spans="1:79" ht="30" x14ac:dyDescent="0.25">
      <c r="A55" s="6" t="s">
        <v>419</v>
      </c>
      <c r="B55" s="3">
        <v>14</v>
      </c>
      <c r="C55" s="2">
        <v>65</v>
      </c>
      <c r="D55" s="2">
        <v>10</v>
      </c>
      <c r="E55" s="3">
        <f t="shared" si="10"/>
        <v>559.06562731868144</v>
      </c>
      <c r="F55" s="121">
        <f t="shared" si="8"/>
        <v>139.76640682967036</v>
      </c>
      <c r="G55" s="121">
        <f t="shared" si="23"/>
        <v>0</v>
      </c>
      <c r="H55" s="121">
        <f t="shared" si="23"/>
        <v>55.906562731868149</v>
      </c>
      <c r="I55" s="121">
        <f t="shared" si="23"/>
        <v>0</v>
      </c>
      <c r="J55" s="121">
        <f t="shared" si="23"/>
        <v>55.906562731868149</v>
      </c>
      <c r="K55" s="121">
        <f t="shared" si="23"/>
        <v>0</v>
      </c>
      <c r="L55" s="121">
        <f t="shared" si="23"/>
        <v>111.8131254637363</v>
      </c>
      <c r="M55" s="121">
        <f t="shared" si="23"/>
        <v>0</v>
      </c>
      <c r="N55" s="121">
        <f t="shared" si="23"/>
        <v>0</v>
      </c>
      <c r="O55" s="121">
        <f t="shared" si="23"/>
        <v>139.76640682967036</v>
      </c>
      <c r="P55" s="121">
        <f t="shared" si="23"/>
        <v>0</v>
      </c>
      <c r="Q55" s="121">
        <f t="shared" si="23"/>
        <v>0</v>
      </c>
      <c r="R55" s="121">
        <f t="shared" si="23"/>
        <v>0</v>
      </c>
      <c r="S55" s="121">
        <f t="shared" si="23"/>
        <v>0</v>
      </c>
      <c r="T55" s="121">
        <f t="shared" si="23"/>
        <v>55.906562731868149</v>
      </c>
      <c r="U55" s="121">
        <f t="shared" si="23"/>
        <v>0</v>
      </c>
      <c r="V55" s="121">
        <f t="shared" si="23"/>
        <v>55.906562731868149</v>
      </c>
      <c r="W55" s="121">
        <f t="shared" si="23"/>
        <v>0</v>
      </c>
      <c r="X55" s="121">
        <f t="shared" si="23"/>
        <v>27.953281365934075</v>
      </c>
      <c r="Y55" s="121">
        <f t="shared" si="23"/>
        <v>0</v>
      </c>
      <c r="Z55" s="121">
        <f t="shared" si="23"/>
        <v>5.5906562731868146</v>
      </c>
      <c r="AA55" s="121">
        <f t="shared" si="23"/>
        <v>0</v>
      </c>
      <c r="AB55" s="121">
        <f t="shared" si="23"/>
        <v>0</v>
      </c>
      <c r="AC55" s="121">
        <f t="shared" si="23"/>
        <v>0</v>
      </c>
      <c r="AD55" s="121">
        <f t="shared" si="23"/>
        <v>0</v>
      </c>
      <c r="AE55" s="121">
        <f t="shared" si="23"/>
        <v>559.06562731868144</v>
      </c>
      <c r="AF55" s="121">
        <f t="shared" si="23"/>
        <v>55.906562731868149</v>
      </c>
      <c r="AG55" s="121">
        <f t="shared" si="23"/>
        <v>0</v>
      </c>
      <c r="AH55" s="121">
        <f t="shared" si="23"/>
        <v>55.906562731868149</v>
      </c>
      <c r="AI55" s="121">
        <f t="shared" si="23"/>
        <v>0</v>
      </c>
      <c r="AJ55" s="121">
        <f t="shared" si="23"/>
        <v>0</v>
      </c>
      <c r="AK55" s="121">
        <f t="shared" si="23"/>
        <v>0</v>
      </c>
      <c r="AL55" s="121">
        <f t="shared" si="23"/>
        <v>0</v>
      </c>
      <c r="AM55" s="121">
        <f t="shared" si="23"/>
        <v>0</v>
      </c>
      <c r="AN55" s="121">
        <f t="shared" si="23"/>
        <v>559.06562731868144</v>
      </c>
      <c r="AO55" s="121">
        <f t="shared" si="23"/>
        <v>0</v>
      </c>
      <c r="AP55" s="121">
        <f t="shared" si="23"/>
        <v>5.5906562731868146</v>
      </c>
      <c r="AQ55" s="121">
        <f t="shared" si="23"/>
        <v>0</v>
      </c>
      <c r="AR55" s="121">
        <f t="shared" si="23"/>
        <v>0</v>
      </c>
      <c r="AS55" s="121">
        <f t="shared" si="23"/>
        <v>0</v>
      </c>
      <c r="AT55" s="121">
        <f t="shared" si="23"/>
        <v>0</v>
      </c>
      <c r="AU55" s="121">
        <f t="shared" si="23"/>
        <v>5.5906562731868146</v>
      </c>
      <c r="AV55" s="121">
        <f t="shared" si="23"/>
        <v>11.181312546373629</v>
      </c>
      <c r="AW55" s="121">
        <f t="shared" si="23"/>
        <v>0</v>
      </c>
      <c r="AX55" s="121">
        <f t="shared" si="23"/>
        <v>559.06562731868144</v>
      </c>
      <c r="AY55" s="121">
        <f t="shared" si="23"/>
        <v>0</v>
      </c>
      <c r="AZ55" s="121">
        <f t="shared" si="23"/>
        <v>5.5906562731868146</v>
      </c>
      <c r="BA55" s="51">
        <f>SUMPRODUCT(F55:AZ55,'Ocenění položek'!$C$54:$AW$54)</f>
        <v>0</v>
      </c>
      <c r="BB55" s="51">
        <f>SUMPRODUCT(F55:AZ55,'Ocenění položek'!$C$55:$AW$55)</f>
        <v>411.13686233015835</v>
      </c>
      <c r="CA55" s="123"/>
    </row>
    <row r="56" spans="1:79" ht="30" x14ac:dyDescent="0.25">
      <c r="A56" s="6" t="s">
        <v>420</v>
      </c>
      <c r="B56" s="3">
        <v>14</v>
      </c>
      <c r="C56" s="2">
        <v>65</v>
      </c>
      <c r="D56" s="2">
        <v>10</v>
      </c>
      <c r="E56" s="3">
        <f t="shared" si="10"/>
        <v>559.06562731868144</v>
      </c>
      <c r="F56" s="121">
        <f t="shared" si="8"/>
        <v>139.76640682967036</v>
      </c>
      <c r="G56" s="121">
        <f t="shared" si="23"/>
        <v>0</v>
      </c>
      <c r="H56" s="121">
        <f t="shared" si="23"/>
        <v>55.906562731868149</v>
      </c>
      <c r="I56" s="121">
        <f t="shared" si="23"/>
        <v>0</v>
      </c>
      <c r="J56" s="121">
        <f t="shared" si="23"/>
        <v>55.906562731868149</v>
      </c>
      <c r="K56" s="121">
        <f t="shared" si="23"/>
        <v>0</v>
      </c>
      <c r="L56" s="121">
        <f t="shared" si="23"/>
        <v>111.8131254637363</v>
      </c>
      <c r="M56" s="121">
        <f t="shared" si="23"/>
        <v>0</v>
      </c>
      <c r="N56" s="121">
        <f t="shared" si="23"/>
        <v>0</v>
      </c>
      <c r="O56" s="121">
        <f t="shared" si="23"/>
        <v>139.76640682967036</v>
      </c>
      <c r="P56" s="121">
        <f t="shared" si="23"/>
        <v>0</v>
      </c>
      <c r="Q56" s="121">
        <f t="shared" si="23"/>
        <v>0</v>
      </c>
      <c r="R56" s="121">
        <f t="shared" si="23"/>
        <v>0</v>
      </c>
      <c r="S56" s="121">
        <f t="shared" si="23"/>
        <v>0</v>
      </c>
      <c r="T56" s="121">
        <f t="shared" si="23"/>
        <v>55.906562731868149</v>
      </c>
      <c r="U56" s="121">
        <f t="shared" si="23"/>
        <v>0</v>
      </c>
      <c r="V56" s="121">
        <f t="shared" si="23"/>
        <v>55.906562731868149</v>
      </c>
      <c r="W56" s="121">
        <f t="shared" si="23"/>
        <v>0</v>
      </c>
      <c r="X56" s="121">
        <f t="shared" si="23"/>
        <v>27.953281365934075</v>
      </c>
      <c r="Y56" s="121">
        <f t="shared" si="23"/>
        <v>0</v>
      </c>
      <c r="Z56" s="121">
        <f t="shared" si="23"/>
        <v>5.5906562731868146</v>
      </c>
      <c r="AA56" s="121">
        <f t="shared" si="23"/>
        <v>0</v>
      </c>
      <c r="AB56" s="121">
        <f t="shared" si="23"/>
        <v>0</v>
      </c>
      <c r="AC56" s="121">
        <f t="shared" si="23"/>
        <v>0</v>
      </c>
      <c r="AD56" s="121">
        <f t="shared" si="23"/>
        <v>0</v>
      </c>
      <c r="AE56" s="121">
        <f t="shared" si="23"/>
        <v>559.06562731868144</v>
      </c>
      <c r="AF56" s="121">
        <f t="shared" ref="G56:AZ67" si="28">$E56*AF$3</f>
        <v>55.906562731868149</v>
      </c>
      <c r="AG56" s="121">
        <f t="shared" si="28"/>
        <v>0</v>
      </c>
      <c r="AH56" s="121">
        <f t="shared" si="28"/>
        <v>55.906562731868149</v>
      </c>
      <c r="AI56" s="121">
        <f t="shared" si="28"/>
        <v>0</v>
      </c>
      <c r="AJ56" s="121">
        <f t="shared" si="28"/>
        <v>0</v>
      </c>
      <c r="AK56" s="121">
        <f t="shared" si="28"/>
        <v>0</v>
      </c>
      <c r="AL56" s="121">
        <f t="shared" si="28"/>
        <v>0</v>
      </c>
      <c r="AM56" s="121">
        <f t="shared" si="28"/>
        <v>0</v>
      </c>
      <c r="AN56" s="121">
        <f t="shared" si="28"/>
        <v>559.06562731868144</v>
      </c>
      <c r="AO56" s="121">
        <f t="shared" si="28"/>
        <v>0</v>
      </c>
      <c r="AP56" s="121">
        <f t="shared" si="28"/>
        <v>5.5906562731868146</v>
      </c>
      <c r="AQ56" s="121">
        <f t="shared" si="28"/>
        <v>0</v>
      </c>
      <c r="AR56" s="121">
        <f t="shared" si="28"/>
        <v>0</v>
      </c>
      <c r="AS56" s="121">
        <f t="shared" si="28"/>
        <v>0</v>
      </c>
      <c r="AT56" s="121">
        <f t="shared" si="28"/>
        <v>0</v>
      </c>
      <c r="AU56" s="121">
        <f t="shared" si="28"/>
        <v>5.5906562731868146</v>
      </c>
      <c r="AV56" s="121">
        <f t="shared" si="28"/>
        <v>11.181312546373629</v>
      </c>
      <c r="AW56" s="121">
        <f t="shared" si="28"/>
        <v>0</v>
      </c>
      <c r="AX56" s="121">
        <f t="shared" si="28"/>
        <v>559.06562731868144</v>
      </c>
      <c r="AY56" s="121">
        <f t="shared" si="28"/>
        <v>0</v>
      </c>
      <c r="AZ56" s="121">
        <f t="shared" si="28"/>
        <v>5.5906562731868146</v>
      </c>
      <c r="BA56" s="51">
        <f>SUMPRODUCT(F56:AZ56,'Ocenění položek'!$C$54:$AW$54)</f>
        <v>0</v>
      </c>
      <c r="BB56" s="51">
        <f>SUMPRODUCT(F56:AZ56,'Ocenění položek'!$C$55:$AW$55)</f>
        <v>411.13686233015835</v>
      </c>
      <c r="CA56" s="123"/>
    </row>
    <row r="57" spans="1:79" ht="30" x14ac:dyDescent="0.25">
      <c r="A57" s="6" t="s">
        <v>421</v>
      </c>
      <c r="B57" s="3">
        <v>15</v>
      </c>
      <c r="C57" s="2">
        <v>94</v>
      </c>
      <c r="D57" s="2">
        <v>0</v>
      </c>
      <c r="E57" s="3">
        <f t="shared" si="10"/>
        <v>0</v>
      </c>
      <c r="F57" s="121">
        <f>$E57*F$5</f>
        <v>0</v>
      </c>
      <c r="G57" s="121">
        <f t="shared" ref="G57:AZ57" si="29">$E57*G$5</f>
        <v>0</v>
      </c>
      <c r="H57" s="121">
        <f t="shared" si="29"/>
        <v>0</v>
      </c>
      <c r="I57" s="121">
        <f t="shared" si="29"/>
        <v>0</v>
      </c>
      <c r="J57" s="121">
        <f t="shared" si="29"/>
        <v>0</v>
      </c>
      <c r="K57" s="121">
        <f t="shared" si="29"/>
        <v>0</v>
      </c>
      <c r="L57" s="121">
        <f t="shared" si="29"/>
        <v>0</v>
      </c>
      <c r="M57" s="121">
        <f t="shared" si="29"/>
        <v>0</v>
      </c>
      <c r="N57" s="121">
        <f t="shared" si="29"/>
        <v>0</v>
      </c>
      <c r="O57" s="121">
        <f t="shared" si="29"/>
        <v>0</v>
      </c>
      <c r="P57" s="121">
        <f t="shared" si="29"/>
        <v>0</v>
      </c>
      <c r="Q57" s="121">
        <f t="shared" si="29"/>
        <v>0</v>
      </c>
      <c r="R57" s="121">
        <f t="shared" si="29"/>
        <v>0</v>
      </c>
      <c r="S57" s="121">
        <f t="shared" si="29"/>
        <v>0</v>
      </c>
      <c r="T57" s="121">
        <f t="shared" si="29"/>
        <v>0</v>
      </c>
      <c r="U57" s="121">
        <f t="shared" si="29"/>
        <v>0</v>
      </c>
      <c r="V57" s="121">
        <f t="shared" si="29"/>
        <v>0</v>
      </c>
      <c r="W57" s="121">
        <f t="shared" si="29"/>
        <v>0</v>
      </c>
      <c r="X57" s="121">
        <f t="shared" si="29"/>
        <v>0</v>
      </c>
      <c r="Y57" s="121">
        <f t="shared" si="29"/>
        <v>0</v>
      </c>
      <c r="Z57" s="121">
        <f t="shared" si="29"/>
        <v>0</v>
      </c>
      <c r="AA57" s="121">
        <f t="shared" si="29"/>
        <v>0</v>
      </c>
      <c r="AB57" s="121">
        <f t="shared" si="29"/>
        <v>0</v>
      </c>
      <c r="AC57" s="121">
        <f t="shared" si="29"/>
        <v>0</v>
      </c>
      <c r="AD57" s="121">
        <f t="shared" si="29"/>
        <v>0</v>
      </c>
      <c r="AE57" s="121">
        <f t="shared" si="29"/>
        <v>0</v>
      </c>
      <c r="AF57" s="121">
        <f t="shared" si="29"/>
        <v>0</v>
      </c>
      <c r="AG57" s="121">
        <f t="shared" si="29"/>
        <v>0</v>
      </c>
      <c r="AH57" s="121">
        <f t="shared" si="29"/>
        <v>0</v>
      </c>
      <c r="AI57" s="121">
        <f t="shared" si="29"/>
        <v>0</v>
      </c>
      <c r="AJ57" s="121">
        <f t="shared" si="29"/>
        <v>0</v>
      </c>
      <c r="AK57" s="121">
        <f t="shared" si="29"/>
        <v>0</v>
      </c>
      <c r="AL57" s="121">
        <f t="shared" si="29"/>
        <v>0</v>
      </c>
      <c r="AM57" s="121">
        <f t="shared" si="29"/>
        <v>0</v>
      </c>
      <c r="AN57" s="121">
        <f t="shared" si="29"/>
        <v>0</v>
      </c>
      <c r="AO57" s="121">
        <f t="shared" si="29"/>
        <v>0</v>
      </c>
      <c r="AP57" s="121">
        <f t="shared" si="29"/>
        <v>0</v>
      </c>
      <c r="AQ57" s="121">
        <f t="shared" si="29"/>
        <v>0</v>
      </c>
      <c r="AR57" s="121">
        <f t="shared" si="29"/>
        <v>0</v>
      </c>
      <c r="AS57" s="121">
        <f t="shared" si="29"/>
        <v>0</v>
      </c>
      <c r="AT57" s="121">
        <f t="shared" si="29"/>
        <v>0</v>
      </c>
      <c r="AU57" s="121">
        <f t="shared" si="29"/>
        <v>0</v>
      </c>
      <c r="AV57" s="121">
        <f t="shared" si="29"/>
        <v>0</v>
      </c>
      <c r="AW57" s="121">
        <f t="shared" si="29"/>
        <v>0</v>
      </c>
      <c r="AX57" s="121">
        <f t="shared" si="29"/>
        <v>0</v>
      </c>
      <c r="AY57" s="121">
        <f t="shared" si="29"/>
        <v>0</v>
      </c>
      <c r="AZ57" s="121">
        <f t="shared" si="29"/>
        <v>0</v>
      </c>
      <c r="BA57" s="51">
        <f>SUMPRODUCT(F57:AZ57,'Ocenění položek'!$C$54:$AW$54)</f>
        <v>0</v>
      </c>
      <c r="BB57" s="51">
        <f>SUMPRODUCT(F57:AZ57,'Ocenění položek'!$C$55:$AW$55)</f>
        <v>0</v>
      </c>
      <c r="CA57" s="123"/>
    </row>
    <row r="58" spans="1:79" ht="30" x14ac:dyDescent="0.25">
      <c r="A58" s="6" t="s">
        <v>422</v>
      </c>
      <c r="B58" s="3">
        <v>4.5</v>
      </c>
      <c r="C58" s="2">
        <v>94</v>
      </c>
      <c r="D58" s="2">
        <v>0</v>
      </c>
      <c r="E58" s="3">
        <f t="shared" si="10"/>
        <v>0</v>
      </c>
      <c r="F58" s="121">
        <f t="shared" si="8"/>
        <v>0</v>
      </c>
      <c r="G58" s="121">
        <f t="shared" si="28"/>
        <v>0</v>
      </c>
      <c r="H58" s="121">
        <f t="shared" si="28"/>
        <v>0</v>
      </c>
      <c r="I58" s="121">
        <f t="shared" si="28"/>
        <v>0</v>
      </c>
      <c r="J58" s="121">
        <f t="shared" si="28"/>
        <v>0</v>
      </c>
      <c r="K58" s="121">
        <f t="shared" si="28"/>
        <v>0</v>
      </c>
      <c r="L58" s="121">
        <f t="shared" si="28"/>
        <v>0</v>
      </c>
      <c r="M58" s="121">
        <f t="shared" si="28"/>
        <v>0</v>
      </c>
      <c r="N58" s="121">
        <f t="shared" si="28"/>
        <v>0</v>
      </c>
      <c r="O58" s="121">
        <f t="shared" si="28"/>
        <v>0</v>
      </c>
      <c r="P58" s="121">
        <f t="shared" si="28"/>
        <v>0</v>
      </c>
      <c r="Q58" s="121">
        <f t="shared" si="28"/>
        <v>0</v>
      </c>
      <c r="R58" s="121">
        <f t="shared" si="28"/>
        <v>0</v>
      </c>
      <c r="S58" s="121">
        <f t="shared" si="28"/>
        <v>0</v>
      </c>
      <c r="T58" s="121">
        <f t="shared" si="28"/>
        <v>0</v>
      </c>
      <c r="U58" s="121">
        <f t="shared" si="28"/>
        <v>0</v>
      </c>
      <c r="V58" s="121">
        <f t="shared" si="28"/>
        <v>0</v>
      </c>
      <c r="W58" s="121">
        <f t="shared" si="28"/>
        <v>0</v>
      </c>
      <c r="X58" s="121">
        <f t="shared" si="28"/>
        <v>0</v>
      </c>
      <c r="Y58" s="121">
        <f t="shared" si="28"/>
        <v>0</v>
      </c>
      <c r="Z58" s="121">
        <f t="shared" si="28"/>
        <v>0</v>
      </c>
      <c r="AA58" s="121">
        <f t="shared" si="28"/>
        <v>0</v>
      </c>
      <c r="AB58" s="121">
        <f t="shared" si="28"/>
        <v>0</v>
      </c>
      <c r="AC58" s="121">
        <f t="shared" si="28"/>
        <v>0</v>
      </c>
      <c r="AD58" s="121">
        <f t="shared" si="28"/>
        <v>0</v>
      </c>
      <c r="AE58" s="121">
        <f t="shared" si="28"/>
        <v>0</v>
      </c>
      <c r="AF58" s="121">
        <f t="shared" si="28"/>
        <v>0</v>
      </c>
      <c r="AG58" s="121">
        <f t="shared" si="28"/>
        <v>0</v>
      </c>
      <c r="AH58" s="121">
        <f t="shared" si="28"/>
        <v>0</v>
      </c>
      <c r="AI58" s="121">
        <f t="shared" si="28"/>
        <v>0</v>
      </c>
      <c r="AJ58" s="121">
        <f t="shared" si="28"/>
        <v>0</v>
      </c>
      <c r="AK58" s="121">
        <f t="shared" si="28"/>
        <v>0</v>
      </c>
      <c r="AL58" s="121">
        <f t="shared" si="28"/>
        <v>0</v>
      </c>
      <c r="AM58" s="121">
        <f t="shared" si="28"/>
        <v>0</v>
      </c>
      <c r="AN58" s="121">
        <f t="shared" si="28"/>
        <v>0</v>
      </c>
      <c r="AO58" s="121">
        <f t="shared" si="28"/>
        <v>0</v>
      </c>
      <c r="AP58" s="121">
        <f t="shared" si="28"/>
        <v>0</v>
      </c>
      <c r="AQ58" s="121">
        <f t="shared" si="28"/>
        <v>0</v>
      </c>
      <c r="AR58" s="121">
        <f t="shared" si="28"/>
        <v>0</v>
      </c>
      <c r="AS58" s="121">
        <f t="shared" si="28"/>
        <v>0</v>
      </c>
      <c r="AT58" s="121">
        <f t="shared" si="28"/>
        <v>0</v>
      </c>
      <c r="AU58" s="121">
        <f t="shared" si="28"/>
        <v>0</v>
      </c>
      <c r="AV58" s="121">
        <f t="shared" si="28"/>
        <v>0</v>
      </c>
      <c r="AW58" s="121">
        <f t="shared" si="28"/>
        <v>0</v>
      </c>
      <c r="AX58" s="121">
        <f t="shared" si="28"/>
        <v>0</v>
      </c>
      <c r="AY58" s="121">
        <f t="shared" si="28"/>
        <v>0</v>
      </c>
      <c r="AZ58" s="121">
        <f t="shared" si="28"/>
        <v>0</v>
      </c>
      <c r="BA58" s="51">
        <f>SUMPRODUCT(F58:AZ58,'Ocenění položek'!$C$54:$AW$54)</f>
        <v>0</v>
      </c>
      <c r="BB58" s="51">
        <f>SUMPRODUCT(F58:AZ58,'Ocenění položek'!$C$55:$AW$55)</f>
        <v>0</v>
      </c>
      <c r="CA58" s="123"/>
    </row>
    <row r="59" spans="1:79" ht="30" x14ac:dyDescent="0.25">
      <c r="A59" s="6" t="s">
        <v>423</v>
      </c>
      <c r="B59" s="3">
        <v>1.8</v>
      </c>
      <c r="C59" s="2">
        <v>94</v>
      </c>
      <c r="D59" s="2">
        <v>31.333333333333332</v>
      </c>
      <c r="E59" s="3">
        <f>(B59+(3*B59^0.5*2.8))*D59</f>
        <v>409.51985500676676</v>
      </c>
      <c r="F59" s="121">
        <f>$E59*F$4</f>
        <v>409.51985500676676</v>
      </c>
      <c r="G59" s="121">
        <f t="shared" ref="G59:AZ60" si="30">$E59*G$4</f>
        <v>0</v>
      </c>
      <c r="H59" s="121">
        <f t="shared" si="30"/>
        <v>102.37996375169169</v>
      </c>
      <c r="I59" s="121">
        <f t="shared" si="30"/>
        <v>0</v>
      </c>
      <c r="J59" s="121">
        <f t="shared" si="30"/>
        <v>40.951985500676678</v>
      </c>
      <c r="K59" s="121">
        <f t="shared" si="30"/>
        <v>0</v>
      </c>
      <c r="L59" s="121">
        <f t="shared" si="30"/>
        <v>81.903971001353355</v>
      </c>
      <c r="M59" s="121">
        <f t="shared" si="30"/>
        <v>0</v>
      </c>
      <c r="N59" s="121">
        <f t="shared" si="30"/>
        <v>0</v>
      </c>
      <c r="O59" s="121">
        <f t="shared" si="30"/>
        <v>409.51985500676676</v>
      </c>
      <c r="P59" s="121">
        <f t="shared" si="30"/>
        <v>0</v>
      </c>
      <c r="Q59" s="121">
        <f t="shared" si="30"/>
        <v>409.51985500676676</v>
      </c>
      <c r="R59" s="121">
        <f t="shared" si="30"/>
        <v>0</v>
      </c>
      <c r="S59" s="121">
        <f t="shared" si="30"/>
        <v>0</v>
      </c>
      <c r="T59" s="121">
        <f t="shared" si="30"/>
        <v>40.951985500676678</v>
      </c>
      <c r="U59" s="121">
        <f t="shared" si="30"/>
        <v>0</v>
      </c>
      <c r="V59" s="121">
        <f t="shared" si="30"/>
        <v>40.951985500676678</v>
      </c>
      <c r="W59" s="121">
        <f t="shared" si="30"/>
        <v>0</v>
      </c>
      <c r="X59" s="121">
        <f t="shared" si="30"/>
        <v>20.475992750338339</v>
      </c>
      <c r="Y59" s="121">
        <f t="shared" si="30"/>
        <v>0</v>
      </c>
      <c r="Z59" s="121">
        <f t="shared" si="30"/>
        <v>4.0951985500676678</v>
      </c>
      <c r="AA59" s="121">
        <f t="shared" si="30"/>
        <v>0</v>
      </c>
      <c r="AB59" s="121">
        <f t="shared" si="30"/>
        <v>204.75992750338338</v>
      </c>
      <c r="AC59" s="121">
        <f t="shared" si="30"/>
        <v>0</v>
      </c>
      <c r="AD59" s="121">
        <f t="shared" si="30"/>
        <v>409.51985500676676</v>
      </c>
      <c r="AE59" s="121">
        <f t="shared" si="30"/>
        <v>409.51985500676676</v>
      </c>
      <c r="AF59" s="121">
        <f t="shared" si="30"/>
        <v>40.951985500676678</v>
      </c>
      <c r="AG59" s="121">
        <f t="shared" si="30"/>
        <v>0</v>
      </c>
      <c r="AH59" s="121">
        <f t="shared" si="30"/>
        <v>0</v>
      </c>
      <c r="AI59" s="121">
        <f t="shared" si="30"/>
        <v>0</v>
      </c>
      <c r="AJ59" s="121">
        <f t="shared" si="30"/>
        <v>409.51985500676676</v>
      </c>
      <c r="AK59" s="121">
        <f t="shared" si="30"/>
        <v>0</v>
      </c>
      <c r="AL59" s="121">
        <f t="shared" si="30"/>
        <v>0</v>
      </c>
      <c r="AM59" s="121">
        <f t="shared" si="30"/>
        <v>0</v>
      </c>
      <c r="AN59" s="121">
        <f t="shared" si="30"/>
        <v>0</v>
      </c>
      <c r="AO59" s="121">
        <f t="shared" si="30"/>
        <v>0</v>
      </c>
      <c r="AP59" s="121">
        <f t="shared" si="30"/>
        <v>0</v>
      </c>
      <c r="AQ59" s="121">
        <f t="shared" si="30"/>
        <v>0</v>
      </c>
      <c r="AR59" s="121">
        <f t="shared" si="30"/>
        <v>409.51985500676676</v>
      </c>
      <c r="AS59" s="121">
        <f t="shared" si="30"/>
        <v>0</v>
      </c>
      <c r="AT59" s="121">
        <f t="shared" si="30"/>
        <v>0</v>
      </c>
      <c r="AU59" s="121">
        <f t="shared" si="30"/>
        <v>4.0951985500676678</v>
      </c>
      <c r="AV59" s="121">
        <f t="shared" si="30"/>
        <v>8.1903971001353355</v>
      </c>
      <c r="AW59" s="121">
        <f t="shared" si="30"/>
        <v>0</v>
      </c>
      <c r="AX59" s="121">
        <f t="shared" si="30"/>
        <v>409.51985500676676</v>
      </c>
      <c r="AY59" s="121">
        <f t="shared" si="30"/>
        <v>0</v>
      </c>
      <c r="AZ59" s="121">
        <f t="shared" si="30"/>
        <v>4.0951985500676678</v>
      </c>
      <c r="BA59" s="51">
        <f>SUMPRODUCT(F59:AZ59,'Ocenění položek'!$C$54:$AW$54)</f>
        <v>0</v>
      </c>
      <c r="BB59" s="51">
        <f>SUMPRODUCT(F59:AZ59,'Ocenění položek'!$C$55:$AW$55)</f>
        <v>628.14612480067922</v>
      </c>
      <c r="CA59" s="123"/>
    </row>
    <row r="60" spans="1:79" ht="30" x14ac:dyDescent="0.25">
      <c r="A60" s="6" t="s">
        <v>424</v>
      </c>
      <c r="B60" s="3">
        <v>2.2999999999999998</v>
      </c>
      <c r="C60" s="2">
        <v>94</v>
      </c>
      <c r="D60" s="2">
        <v>33</v>
      </c>
      <c r="E60" s="3">
        <f>(B60+(3*B60^0.5*2.8))*D60</f>
        <v>496.29461461821785</v>
      </c>
      <c r="F60" s="121">
        <f>$E60*F$4</f>
        <v>496.29461461821785</v>
      </c>
      <c r="G60" s="121">
        <f t="shared" si="30"/>
        <v>0</v>
      </c>
      <c r="H60" s="121">
        <f t="shared" si="30"/>
        <v>124.07365365455446</v>
      </c>
      <c r="I60" s="121">
        <f t="shared" si="30"/>
        <v>0</v>
      </c>
      <c r="J60" s="121">
        <f t="shared" si="30"/>
        <v>49.629461461821791</v>
      </c>
      <c r="K60" s="121">
        <f t="shared" si="30"/>
        <v>0</v>
      </c>
      <c r="L60" s="121">
        <f t="shared" si="30"/>
        <v>99.258922923643581</v>
      </c>
      <c r="M60" s="121">
        <f t="shared" si="30"/>
        <v>0</v>
      </c>
      <c r="N60" s="121">
        <f t="shared" si="30"/>
        <v>0</v>
      </c>
      <c r="O60" s="121">
        <f t="shared" si="30"/>
        <v>496.29461461821785</v>
      </c>
      <c r="P60" s="121">
        <f t="shared" si="30"/>
        <v>0</v>
      </c>
      <c r="Q60" s="121">
        <f t="shared" si="30"/>
        <v>496.29461461821785</v>
      </c>
      <c r="R60" s="121">
        <f t="shared" si="30"/>
        <v>0</v>
      </c>
      <c r="S60" s="121">
        <f t="shared" si="30"/>
        <v>0</v>
      </c>
      <c r="T60" s="121">
        <f t="shared" si="30"/>
        <v>49.629461461821791</v>
      </c>
      <c r="U60" s="121">
        <f t="shared" si="30"/>
        <v>0</v>
      </c>
      <c r="V60" s="121">
        <f t="shared" si="30"/>
        <v>49.629461461821791</v>
      </c>
      <c r="W60" s="121">
        <f t="shared" si="30"/>
        <v>0</v>
      </c>
      <c r="X60" s="121">
        <f t="shared" si="30"/>
        <v>24.814730730910895</v>
      </c>
      <c r="Y60" s="121">
        <f t="shared" si="30"/>
        <v>0</v>
      </c>
      <c r="Z60" s="121">
        <f t="shared" si="30"/>
        <v>4.9629461461821789</v>
      </c>
      <c r="AA60" s="121">
        <f t="shared" si="30"/>
        <v>0</v>
      </c>
      <c r="AB60" s="121">
        <f t="shared" si="30"/>
        <v>248.14730730910892</v>
      </c>
      <c r="AC60" s="121">
        <f t="shared" si="30"/>
        <v>0</v>
      </c>
      <c r="AD60" s="121">
        <f t="shared" si="30"/>
        <v>496.29461461821785</v>
      </c>
      <c r="AE60" s="121">
        <f t="shared" si="30"/>
        <v>496.29461461821785</v>
      </c>
      <c r="AF60" s="121">
        <f t="shared" si="30"/>
        <v>49.629461461821791</v>
      </c>
      <c r="AG60" s="121">
        <f t="shared" si="30"/>
        <v>0</v>
      </c>
      <c r="AH60" s="121">
        <f t="shared" si="30"/>
        <v>0</v>
      </c>
      <c r="AI60" s="121">
        <f t="shared" si="30"/>
        <v>0</v>
      </c>
      <c r="AJ60" s="121">
        <f t="shared" si="30"/>
        <v>496.29461461821785</v>
      </c>
      <c r="AK60" s="121">
        <f t="shared" si="30"/>
        <v>0</v>
      </c>
      <c r="AL60" s="121">
        <f t="shared" si="30"/>
        <v>0</v>
      </c>
      <c r="AM60" s="121">
        <f t="shared" si="30"/>
        <v>0</v>
      </c>
      <c r="AN60" s="121">
        <f t="shared" si="30"/>
        <v>0</v>
      </c>
      <c r="AO60" s="121">
        <f t="shared" si="30"/>
        <v>0</v>
      </c>
      <c r="AP60" s="121">
        <f t="shared" si="30"/>
        <v>0</v>
      </c>
      <c r="AQ60" s="121">
        <f t="shared" si="30"/>
        <v>0</v>
      </c>
      <c r="AR60" s="121">
        <f t="shared" si="30"/>
        <v>496.29461461821785</v>
      </c>
      <c r="AS60" s="121">
        <f t="shared" si="30"/>
        <v>0</v>
      </c>
      <c r="AT60" s="121">
        <f t="shared" si="30"/>
        <v>0</v>
      </c>
      <c r="AU60" s="121">
        <f t="shared" si="30"/>
        <v>4.9629461461821789</v>
      </c>
      <c r="AV60" s="121">
        <f t="shared" si="30"/>
        <v>9.9258922923643578</v>
      </c>
      <c r="AW60" s="121">
        <f t="shared" si="30"/>
        <v>0</v>
      </c>
      <c r="AX60" s="121">
        <f t="shared" si="30"/>
        <v>496.29461461821785</v>
      </c>
      <c r="AY60" s="121">
        <f t="shared" si="30"/>
        <v>0</v>
      </c>
      <c r="AZ60" s="121">
        <f t="shared" si="30"/>
        <v>4.9629461461821789</v>
      </c>
      <c r="BA60" s="51">
        <f>SUMPRODUCT(F60:AZ60,'Ocenění položek'!$C$54:$AW$54)</f>
        <v>0</v>
      </c>
      <c r="BB60" s="51">
        <f>SUMPRODUCT(F60:AZ60,'Ocenění položek'!$C$55:$AW$55)</f>
        <v>761.24645757829967</v>
      </c>
      <c r="CA60" s="123"/>
    </row>
    <row r="61" spans="1:79" ht="30" x14ac:dyDescent="0.25">
      <c r="A61" s="6" t="s">
        <v>425</v>
      </c>
      <c r="B61" s="3">
        <v>14</v>
      </c>
      <c r="C61" s="2">
        <v>188</v>
      </c>
      <c r="D61" s="2">
        <v>0</v>
      </c>
      <c r="E61" s="3">
        <f t="shared" si="10"/>
        <v>0</v>
      </c>
      <c r="F61" s="121">
        <f t="shared" si="8"/>
        <v>0</v>
      </c>
      <c r="G61" s="121">
        <f t="shared" si="28"/>
        <v>0</v>
      </c>
      <c r="H61" s="121">
        <f t="shared" si="28"/>
        <v>0</v>
      </c>
      <c r="I61" s="121">
        <f t="shared" si="28"/>
        <v>0</v>
      </c>
      <c r="J61" s="121">
        <f t="shared" si="28"/>
        <v>0</v>
      </c>
      <c r="K61" s="121">
        <f t="shared" si="28"/>
        <v>0</v>
      </c>
      <c r="L61" s="121">
        <f t="shared" si="28"/>
        <v>0</v>
      </c>
      <c r="M61" s="121">
        <f t="shared" si="28"/>
        <v>0</v>
      </c>
      <c r="N61" s="121">
        <f t="shared" si="28"/>
        <v>0</v>
      </c>
      <c r="O61" s="121">
        <f t="shared" si="28"/>
        <v>0</v>
      </c>
      <c r="P61" s="121">
        <f t="shared" si="28"/>
        <v>0</v>
      </c>
      <c r="Q61" s="121">
        <f t="shared" si="28"/>
        <v>0</v>
      </c>
      <c r="R61" s="121">
        <f t="shared" si="28"/>
        <v>0</v>
      </c>
      <c r="S61" s="121">
        <f t="shared" si="28"/>
        <v>0</v>
      </c>
      <c r="T61" s="121">
        <f t="shared" si="28"/>
        <v>0</v>
      </c>
      <c r="U61" s="121">
        <f t="shared" si="28"/>
        <v>0</v>
      </c>
      <c r="V61" s="121">
        <f t="shared" si="28"/>
        <v>0</v>
      </c>
      <c r="W61" s="121">
        <f t="shared" si="28"/>
        <v>0</v>
      </c>
      <c r="X61" s="121">
        <f t="shared" si="28"/>
        <v>0</v>
      </c>
      <c r="Y61" s="121">
        <f t="shared" si="28"/>
        <v>0</v>
      </c>
      <c r="Z61" s="121">
        <f t="shared" si="28"/>
        <v>0</v>
      </c>
      <c r="AA61" s="121">
        <f t="shared" si="28"/>
        <v>0</v>
      </c>
      <c r="AB61" s="121">
        <f t="shared" si="28"/>
        <v>0</v>
      </c>
      <c r="AC61" s="121">
        <f t="shared" si="28"/>
        <v>0</v>
      </c>
      <c r="AD61" s="121">
        <f t="shared" si="28"/>
        <v>0</v>
      </c>
      <c r="AE61" s="121">
        <f t="shared" si="28"/>
        <v>0</v>
      </c>
      <c r="AF61" s="121">
        <f t="shared" si="28"/>
        <v>0</v>
      </c>
      <c r="AG61" s="121">
        <f t="shared" si="28"/>
        <v>0</v>
      </c>
      <c r="AH61" s="121">
        <f t="shared" si="28"/>
        <v>0</v>
      </c>
      <c r="AI61" s="121">
        <f t="shared" si="28"/>
        <v>0</v>
      </c>
      <c r="AJ61" s="121">
        <f t="shared" si="28"/>
        <v>0</v>
      </c>
      <c r="AK61" s="121">
        <f t="shared" si="28"/>
        <v>0</v>
      </c>
      <c r="AL61" s="121">
        <f t="shared" si="28"/>
        <v>0</v>
      </c>
      <c r="AM61" s="121">
        <f t="shared" si="28"/>
        <v>0</v>
      </c>
      <c r="AN61" s="121">
        <f t="shared" si="28"/>
        <v>0</v>
      </c>
      <c r="AO61" s="121">
        <f t="shared" si="28"/>
        <v>0</v>
      </c>
      <c r="AP61" s="121">
        <f t="shared" si="28"/>
        <v>0</v>
      </c>
      <c r="AQ61" s="121">
        <f t="shared" si="28"/>
        <v>0</v>
      </c>
      <c r="AR61" s="121">
        <f t="shared" si="28"/>
        <v>0</v>
      </c>
      <c r="AS61" s="121">
        <f t="shared" si="28"/>
        <v>0</v>
      </c>
      <c r="AT61" s="121">
        <f t="shared" si="28"/>
        <v>0</v>
      </c>
      <c r="AU61" s="121">
        <f t="shared" si="28"/>
        <v>0</v>
      </c>
      <c r="AV61" s="121">
        <f t="shared" si="28"/>
        <v>0</v>
      </c>
      <c r="AW61" s="121">
        <f t="shared" si="28"/>
        <v>0</v>
      </c>
      <c r="AX61" s="121">
        <f t="shared" si="28"/>
        <v>0</v>
      </c>
      <c r="AY61" s="121">
        <f t="shared" si="28"/>
        <v>0</v>
      </c>
      <c r="AZ61" s="121">
        <f t="shared" si="28"/>
        <v>0</v>
      </c>
      <c r="BA61" s="51">
        <f>SUMPRODUCT(F61:AZ61,'Ocenění položek'!$C$54:$AW$54)</f>
        <v>0</v>
      </c>
      <c r="BB61" s="51">
        <f>SUMPRODUCT(F61:AZ61,'Ocenění položek'!$C$55:$AW$55)</f>
        <v>0</v>
      </c>
      <c r="CA61" s="123"/>
    </row>
    <row r="62" spans="1:79" ht="45" x14ac:dyDescent="0.25">
      <c r="A62" s="6" t="s">
        <v>426</v>
      </c>
      <c r="B62" s="3">
        <v>15</v>
      </c>
      <c r="C62" s="2">
        <v>99</v>
      </c>
      <c r="D62" s="2">
        <v>0</v>
      </c>
      <c r="E62" s="3">
        <f>(B62+(3*B62^0.5*2.8))*D62</f>
        <v>0</v>
      </c>
      <c r="F62" s="121">
        <f>$E62*F$5</f>
        <v>0</v>
      </c>
      <c r="G62" s="121">
        <f t="shared" ref="G62:AZ62" si="31">$E62*G$5</f>
        <v>0</v>
      </c>
      <c r="H62" s="121">
        <f t="shared" si="31"/>
        <v>0</v>
      </c>
      <c r="I62" s="121">
        <f t="shared" si="31"/>
        <v>0</v>
      </c>
      <c r="J62" s="121">
        <f t="shared" si="31"/>
        <v>0</v>
      </c>
      <c r="K62" s="121">
        <f t="shared" si="31"/>
        <v>0</v>
      </c>
      <c r="L62" s="121">
        <f t="shared" si="31"/>
        <v>0</v>
      </c>
      <c r="M62" s="121">
        <f t="shared" si="31"/>
        <v>0</v>
      </c>
      <c r="N62" s="121">
        <f t="shared" si="31"/>
        <v>0</v>
      </c>
      <c r="O62" s="121">
        <f t="shared" si="31"/>
        <v>0</v>
      </c>
      <c r="P62" s="121">
        <f t="shared" si="31"/>
        <v>0</v>
      </c>
      <c r="Q62" s="121">
        <f t="shared" si="31"/>
        <v>0</v>
      </c>
      <c r="R62" s="121">
        <f t="shared" si="31"/>
        <v>0</v>
      </c>
      <c r="S62" s="121">
        <f t="shared" si="31"/>
        <v>0</v>
      </c>
      <c r="T62" s="121">
        <f t="shared" si="31"/>
        <v>0</v>
      </c>
      <c r="U62" s="121">
        <f t="shared" si="31"/>
        <v>0</v>
      </c>
      <c r="V62" s="121">
        <f t="shared" si="31"/>
        <v>0</v>
      </c>
      <c r="W62" s="121">
        <f t="shared" si="31"/>
        <v>0</v>
      </c>
      <c r="X62" s="121">
        <f t="shared" si="31"/>
        <v>0</v>
      </c>
      <c r="Y62" s="121">
        <f t="shared" si="31"/>
        <v>0</v>
      </c>
      <c r="Z62" s="121">
        <f t="shared" si="31"/>
        <v>0</v>
      </c>
      <c r="AA62" s="121">
        <f t="shared" si="31"/>
        <v>0</v>
      </c>
      <c r="AB62" s="121">
        <f t="shared" si="31"/>
        <v>0</v>
      </c>
      <c r="AC62" s="121">
        <f t="shared" si="31"/>
        <v>0</v>
      </c>
      <c r="AD62" s="121">
        <f t="shared" si="31"/>
        <v>0</v>
      </c>
      <c r="AE62" s="121">
        <f t="shared" si="31"/>
        <v>0</v>
      </c>
      <c r="AF62" s="121">
        <f t="shared" si="31"/>
        <v>0</v>
      </c>
      <c r="AG62" s="121">
        <f t="shared" si="31"/>
        <v>0</v>
      </c>
      <c r="AH62" s="121">
        <f t="shared" si="31"/>
        <v>0</v>
      </c>
      <c r="AI62" s="121">
        <f t="shared" si="31"/>
        <v>0</v>
      </c>
      <c r="AJ62" s="121">
        <f t="shared" si="31"/>
        <v>0</v>
      </c>
      <c r="AK62" s="121">
        <f t="shared" si="31"/>
        <v>0</v>
      </c>
      <c r="AL62" s="121">
        <f t="shared" si="31"/>
        <v>0</v>
      </c>
      <c r="AM62" s="121">
        <f t="shared" si="31"/>
        <v>0</v>
      </c>
      <c r="AN62" s="121">
        <f t="shared" si="31"/>
        <v>0</v>
      </c>
      <c r="AO62" s="121">
        <f t="shared" si="31"/>
        <v>0</v>
      </c>
      <c r="AP62" s="121">
        <f t="shared" si="31"/>
        <v>0</v>
      </c>
      <c r="AQ62" s="121">
        <f t="shared" si="31"/>
        <v>0</v>
      </c>
      <c r="AR62" s="121">
        <f t="shared" si="31"/>
        <v>0</v>
      </c>
      <c r="AS62" s="121">
        <f t="shared" si="31"/>
        <v>0</v>
      </c>
      <c r="AT62" s="121">
        <f t="shared" si="31"/>
        <v>0</v>
      </c>
      <c r="AU62" s="121">
        <f t="shared" si="31"/>
        <v>0</v>
      </c>
      <c r="AV62" s="121">
        <f t="shared" si="31"/>
        <v>0</v>
      </c>
      <c r="AW62" s="121">
        <f t="shared" si="31"/>
        <v>0</v>
      </c>
      <c r="AX62" s="121">
        <f t="shared" si="31"/>
        <v>0</v>
      </c>
      <c r="AY62" s="121">
        <f t="shared" si="31"/>
        <v>0</v>
      </c>
      <c r="AZ62" s="121">
        <f t="shared" si="31"/>
        <v>0</v>
      </c>
      <c r="BA62" s="51">
        <f>SUMPRODUCT(F62:AZ62,'Ocenění položek'!$C$54:$AW$54)</f>
        <v>0</v>
      </c>
      <c r="BB62" s="51">
        <f>SUMPRODUCT(F62:AZ62,'Ocenění položek'!$C$55:$AW$55)</f>
        <v>0</v>
      </c>
      <c r="CA62" s="123"/>
    </row>
    <row r="63" spans="1:79" ht="30" x14ac:dyDescent="0.25">
      <c r="A63" s="6" t="s">
        <v>439</v>
      </c>
      <c r="B63" s="3">
        <v>4.5</v>
      </c>
      <c r="C63" s="2">
        <v>99</v>
      </c>
      <c r="D63" s="2">
        <v>0</v>
      </c>
      <c r="E63" s="3">
        <f t="shared" si="10"/>
        <v>0</v>
      </c>
      <c r="F63" s="124">
        <f t="shared" si="8"/>
        <v>0</v>
      </c>
      <c r="G63" s="124">
        <f t="shared" si="28"/>
        <v>0</v>
      </c>
      <c r="H63" s="124">
        <f t="shared" si="28"/>
        <v>0</v>
      </c>
      <c r="I63" s="124">
        <f t="shared" si="28"/>
        <v>0</v>
      </c>
      <c r="J63" s="124">
        <f t="shared" si="28"/>
        <v>0</v>
      </c>
      <c r="K63" s="124">
        <f t="shared" si="28"/>
        <v>0</v>
      </c>
      <c r="L63" s="124">
        <f t="shared" si="28"/>
        <v>0</v>
      </c>
      <c r="M63" s="124">
        <f t="shared" si="28"/>
        <v>0</v>
      </c>
      <c r="N63" s="124">
        <f t="shared" si="28"/>
        <v>0</v>
      </c>
      <c r="O63" s="124">
        <f t="shared" si="28"/>
        <v>0</v>
      </c>
      <c r="P63" s="124">
        <f t="shared" si="28"/>
        <v>0</v>
      </c>
      <c r="Q63" s="124">
        <f t="shared" si="28"/>
        <v>0</v>
      </c>
      <c r="R63" s="124">
        <f t="shared" si="28"/>
        <v>0</v>
      </c>
      <c r="S63" s="124">
        <f t="shared" si="28"/>
        <v>0</v>
      </c>
      <c r="T63" s="124">
        <f t="shared" si="28"/>
        <v>0</v>
      </c>
      <c r="U63" s="124">
        <f t="shared" si="28"/>
        <v>0</v>
      </c>
      <c r="V63" s="124">
        <f t="shared" si="28"/>
        <v>0</v>
      </c>
      <c r="W63" s="124">
        <f t="shared" si="28"/>
        <v>0</v>
      </c>
      <c r="X63" s="124">
        <f t="shared" si="28"/>
        <v>0</v>
      </c>
      <c r="Y63" s="124">
        <f t="shared" si="28"/>
        <v>0</v>
      </c>
      <c r="Z63" s="124">
        <f t="shared" si="28"/>
        <v>0</v>
      </c>
      <c r="AA63" s="124">
        <f t="shared" si="28"/>
        <v>0</v>
      </c>
      <c r="AB63" s="124">
        <f t="shared" si="28"/>
        <v>0</v>
      </c>
      <c r="AC63" s="124">
        <f t="shared" si="28"/>
        <v>0</v>
      </c>
      <c r="AD63" s="124">
        <f t="shared" si="28"/>
        <v>0</v>
      </c>
      <c r="AE63" s="124">
        <f t="shared" si="28"/>
        <v>0</v>
      </c>
      <c r="AF63" s="124">
        <f t="shared" si="28"/>
        <v>0</v>
      </c>
      <c r="AG63" s="124">
        <f t="shared" si="28"/>
        <v>0</v>
      </c>
      <c r="AH63" s="124">
        <f t="shared" si="28"/>
        <v>0</v>
      </c>
      <c r="AI63" s="124">
        <f t="shared" si="28"/>
        <v>0</v>
      </c>
      <c r="AJ63" s="124">
        <f t="shared" si="28"/>
        <v>0</v>
      </c>
      <c r="AK63" s="124">
        <f t="shared" si="28"/>
        <v>0</v>
      </c>
      <c r="AL63" s="124">
        <f t="shared" si="28"/>
        <v>0</v>
      </c>
      <c r="AM63" s="124">
        <f t="shared" si="28"/>
        <v>0</v>
      </c>
      <c r="AN63" s="124">
        <f t="shared" si="28"/>
        <v>0</v>
      </c>
      <c r="AO63" s="124">
        <f t="shared" si="28"/>
        <v>0</v>
      </c>
      <c r="AP63" s="124">
        <f t="shared" si="28"/>
        <v>0</v>
      </c>
      <c r="AQ63" s="124">
        <f t="shared" si="28"/>
        <v>0</v>
      </c>
      <c r="AR63" s="124">
        <f t="shared" si="28"/>
        <v>0</v>
      </c>
      <c r="AS63" s="124">
        <f t="shared" si="28"/>
        <v>0</v>
      </c>
      <c r="AT63" s="124">
        <f t="shared" si="28"/>
        <v>0</v>
      </c>
      <c r="AU63" s="124">
        <f t="shared" si="28"/>
        <v>0</v>
      </c>
      <c r="AV63" s="124">
        <f t="shared" si="28"/>
        <v>0</v>
      </c>
      <c r="AW63" s="124">
        <f t="shared" si="28"/>
        <v>0</v>
      </c>
      <c r="AX63" s="124">
        <f t="shared" si="28"/>
        <v>0</v>
      </c>
      <c r="AY63" s="124">
        <f t="shared" si="28"/>
        <v>0</v>
      </c>
      <c r="AZ63" s="124">
        <f t="shared" si="28"/>
        <v>0</v>
      </c>
      <c r="BA63" s="51">
        <f>SUMPRODUCT(F63:AZ63,'Ocenění položek'!$C$54:$AW$54)</f>
        <v>0</v>
      </c>
      <c r="BB63" s="51">
        <f>SUMPRODUCT(F63:AZ63,'Ocenění položek'!$C$55:$AW$55)</f>
        <v>0</v>
      </c>
      <c r="CA63" s="123"/>
    </row>
    <row r="64" spans="1:79" ht="45" x14ac:dyDescent="0.25">
      <c r="A64" s="6" t="s">
        <v>427</v>
      </c>
      <c r="B64" s="3">
        <v>1.8</v>
      </c>
      <c r="C64" s="2">
        <v>99</v>
      </c>
      <c r="D64" s="2">
        <v>33</v>
      </c>
      <c r="E64" s="3">
        <f>(B64+(3*B64^0.5*2.8))*D64</f>
        <v>431.30282601776503</v>
      </c>
      <c r="F64" s="126">
        <f>$E64*F$4</f>
        <v>431.30282601776503</v>
      </c>
      <c r="G64" s="126">
        <f t="shared" ref="G64:AZ65" si="32">$E64*G$4</f>
        <v>0</v>
      </c>
      <c r="H64" s="126">
        <f t="shared" si="32"/>
        <v>107.82570650444126</v>
      </c>
      <c r="I64" s="126">
        <f t="shared" si="32"/>
        <v>0</v>
      </c>
      <c r="J64" s="126">
        <f t="shared" si="32"/>
        <v>43.130282601776507</v>
      </c>
      <c r="K64" s="126">
        <f t="shared" si="32"/>
        <v>0</v>
      </c>
      <c r="L64" s="126">
        <f t="shared" si="32"/>
        <v>86.260565203553014</v>
      </c>
      <c r="M64" s="126">
        <f t="shared" si="32"/>
        <v>0</v>
      </c>
      <c r="N64" s="126">
        <f t="shared" si="32"/>
        <v>0</v>
      </c>
      <c r="O64" s="126">
        <f t="shared" si="32"/>
        <v>431.30282601776503</v>
      </c>
      <c r="P64" s="126">
        <f t="shared" si="32"/>
        <v>0</v>
      </c>
      <c r="Q64" s="126">
        <f t="shared" si="32"/>
        <v>431.30282601776503</v>
      </c>
      <c r="R64" s="126">
        <f t="shared" si="32"/>
        <v>0</v>
      </c>
      <c r="S64" s="126">
        <f t="shared" si="32"/>
        <v>0</v>
      </c>
      <c r="T64" s="126">
        <f t="shared" si="32"/>
        <v>43.130282601776507</v>
      </c>
      <c r="U64" s="126">
        <f t="shared" si="32"/>
        <v>0</v>
      </c>
      <c r="V64" s="126">
        <f t="shared" si="32"/>
        <v>43.130282601776507</v>
      </c>
      <c r="W64" s="126">
        <f t="shared" si="32"/>
        <v>0</v>
      </c>
      <c r="X64" s="126">
        <f t="shared" si="32"/>
        <v>21.565141300888254</v>
      </c>
      <c r="Y64" s="126">
        <f t="shared" si="32"/>
        <v>0</v>
      </c>
      <c r="Z64" s="126">
        <f t="shared" si="32"/>
        <v>4.3130282601776502</v>
      </c>
      <c r="AA64" s="126">
        <f t="shared" si="32"/>
        <v>0</v>
      </c>
      <c r="AB64" s="126">
        <f t="shared" si="32"/>
        <v>215.65141300888251</v>
      </c>
      <c r="AC64" s="126">
        <f t="shared" si="32"/>
        <v>0</v>
      </c>
      <c r="AD64" s="126">
        <f t="shared" si="32"/>
        <v>431.30282601776503</v>
      </c>
      <c r="AE64" s="126">
        <f t="shared" si="32"/>
        <v>431.30282601776503</v>
      </c>
      <c r="AF64" s="126">
        <f t="shared" si="32"/>
        <v>43.130282601776507</v>
      </c>
      <c r="AG64" s="126">
        <f t="shared" si="32"/>
        <v>0</v>
      </c>
      <c r="AH64" s="126">
        <f t="shared" si="32"/>
        <v>0</v>
      </c>
      <c r="AI64" s="126">
        <f t="shared" si="32"/>
        <v>0</v>
      </c>
      <c r="AJ64" s="126">
        <f t="shared" si="32"/>
        <v>431.30282601776503</v>
      </c>
      <c r="AK64" s="126">
        <f t="shared" si="32"/>
        <v>0</v>
      </c>
      <c r="AL64" s="126">
        <f t="shared" si="32"/>
        <v>0</v>
      </c>
      <c r="AM64" s="126">
        <f t="shared" si="32"/>
        <v>0</v>
      </c>
      <c r="AN64" s="126">
        <f t="shared" si="32"/>
        <v>0</v>
      </c>
      <c r="AO64" s="126">
        <f t="shared" si="32"/>
        <v>0</v>
      </c>
      <c r="AP64" s="126">
        <f t="shared" si="32"/>
        <v>0</v>
      </c>
      <c r="AQ64" s="126">
        <f t="shared" si="32"/>
        <v>0</v>
      </c>
      <c r="AR64" s="126">
        <f t="shared" si="32"/>
        <v>431.30282601776503</v>
      </c>
      <c r="AS64" s="126">
        <f t="shared" si="32"/>
        <v>0</v>
      </c>
      <c r="AT64" s="126">
        <f t="shared" si="32"/>
        <v>0</v>
      </c>
      <c r="AU64" s="126">
        <f t="shared" si="32"/>
        <v>4.3130282601776502</v>
      </c>
      <c r="AV64" s="126">
        <f t="shared" si="32"/>
        <v>8.6260565203553003</v>
      </c>
      <c r="AW64" s="126">
        <f t="shared" si="32"/>
        <v>0</v>
      </c>
      <c r="AX64" s="126">
        <f t="shared" si="32"/>
        <v>431.30282601776503</v>
      </c>
      <c r="AY64" s="126">
        <f t="shared" si="32"/>
        <v>0</v>
      </c>
      <c r="AZ64" s="126">
        <f t="shared" si="32"/>
        <v>4.3130282601776502</v>
      </c>
      <c r="BA64" s="51">
        <f>SUMPRODUCT(F64:AZ64,'Ocenění položek'!$C$54:$AW$54)</f>
        <v>0</v>
      </c>
      <c r="BB64" s="51">
        <f>SUMPRODUCT(F64:AZ64,'Ocenění položek'!$C$55:$AW$55)</f>
        <v>661.55815271560914</v>
      </c>
      <c r="CA64" s="123"/>
    </row>
    <row r="65" spans="1:79" ht="45" x14ac:dyDescent="0.25">
      <c r="A65" s="6" t="s">
        <v>428</v>
      </c>
      <c r="B65" s="3">
        <v>2.2999999999999998</v>
      </c>
      <c r="C65" s="2">
        <v>99</v>
      </c>
      <c r="D65" s="2">
        <v>33</v>
      </c>
      <c r="E65" s="3">
        <f>(B65+(3*B65^0.5*2.8))*D65</f>
        <v>496.29461461821785</v>
      </c>
      <c r="F65" s="126">
        <f>$E65*F$4</f>
        <v>496.29461461821785</v>
      </c>
      <c r="G65" s="126">
        <f t="shared" si="32"/>
        <v>0</v>
      </c>
      <c r="H65" s="126">
        <f t="shared" si="32"/>
        <v>124.07365365455446</v>
      </c>
      <c r="I65" s="126">
        <f t="shared" si="32"/>
        <v>0</v>
      </c>
      <c r="J65" s="126">
        <f t="shared" si="32"/>
        <v>49.629461461821791</v>
      </c>
      <c r="K65" s="126">
        <f t="shared" si="32"/>
        <v>0</v>
      </c>
      <c r="L65" s="126">
        <f t="shared" si="32"/>
        <v>99.258922923643581</v>
      </c>
      <c r="M65" s="126">
        <f t="shared" si="32"/>
        <v>0</v>
      </c>
      <c r="N65" s="126">
        <f t="shared" si="32"/>
        <v>0</v>
      </c>
      <c r="O65" s="126">
        <f t="shared" si="32"/>
        <v>496.29461461821785</v>
      </c>
      <c r="P65" s="126">
        <f t="shared" si="32"/>
        <v>0</v>
      </c>
      <c r="Q65" s="126">
        <f t="shared" si="32"/>
        <v>496.29461461821785</v>
      </c>
      <c r="R65" s="126">
        <f t="shared" si="32"/>
        <v>0</v>
      </c>
      <c r="S65" s="126">
        <f t="shared" si="32"/>
        <v>0</v>
      </c>
      <c r="T65" s="126">
        <f t="shared" si="32"/>
        <v>49.629461461821791</v>
      </c>
      <c r="U65" s="126">
        <f t="shared" si="32"/>
        <v>0</v>
      </c>
      <c r="V65" s="126">
        <f t="shared" si="32"/>
        <v>49.629461461821791</v>
      </c>
      <c r="W65" s="126">
        <f t="shared" si="32"/>
        <v>0</v>
      </c>
      <c r="X65" s="126">
        <f t="shared" si="32"/>
        <v>24.814730730910895</v>
      </c>
      <c r="Y65" s="126">
        <f t="shared" si="32"/>
        <v>0</v>
      </c>
      <c r="Z65" s="126">
        <f t="shared" si="32"/>
        <v>4.9629461461821789</v>
      </c>
      <c r="AA65" s="126">
        <f t="shared" si="32"/>
        <v>0</v>
      </c>
      <c r="AB65" s="126">
        <f t="shared" si="32"/>
        <v>248.14730730910892</v>
      </c>
      <c r="AC65" s="126">
        <f t="shared" si="32"/>
        <v>0</v>
      </c>
      <c r="AD65" s="126">
        <f t="shared" si="32"/>
        <v>496.29461461821785</v>
      </c>
      <c r="AE65" s="126">
        <f t="shared" si="32"/>
        <v>496.29461461821785</v>
      </c>
      <c r="AF65" s="126">
        <f t="shared" si="32"/>
        <v>49.629461461821791</v>
      </c>
      <c r="AG65" s="126">
        <f t="shared" si="32"/>
        <v>0</v>
      </c>
      <c r="AH65" s="126">
        <f t="shared" si="32"/>
        <v>0</v>
      </c>
      <c r="AI65" s="126">
        <f t="shared" si="32"/>
        <v>0</v>
      </c>
      <c r="AJ65" s="126">
        <f t="shared" si="32"/>
        <v>496.29461461821785</v>
      </c>
      <c r="AK65" s="126">
        <f t="shared" si="32"/>
        <v>0</v>
      </c>
      <c r="AL65" s="126">
        <f t="shared" si="32"/>
        <v>0</v>
      </c>
      <c r="AM65" s="126">
        <f t="shared" si="32"/>
        <v>0</v>
      </c>
      <c r="AN65" s="126">
        <f t="shared" si="32"/>
        <v>0</v>
      </c>
      <c r="AO65" s="126">
        <f t="shared" si="32"/>
        <v>0</v>
      </c>
      <c r="AP65" s="126">
        <f t="shared" si="32"/>
        <v>0</v>
      </c>
      <c r="AQ65" s="126">
        <f t="shared" si="32"/>
        <v>0</v>
      </c>
      <c r="AR65" s="126">
        <f t="shared" si="32"/>
        <v>496.29461461821785</v>
      </c>
      <c r="AS65" s="126">
        <f t="shared" si="32"/>
        <v>0</v>
      </c>
      <c r="AT65" s="126">
        <f t="shared" si="32"/>
        <v>0</v>
      </c>
      <c r="AU65" s="126">
        <f t="shared" si="32"/>
        <v>4.9629461461821789</v>
      </c>
      <c r="AV65" s="126">
        <f t="shared" si="32"/>
        <v>9.9258922923643578</v>
      </c>
      <c r="AW65" s="126">
        <f t="shared" si="32"/>
        <v>0</v>
      </c>
      <c r="AX65" s="126">
        <f t="shared" si="32"/>
        <v>496.29461461821785</v>
      </c>
      <c r="AY65" s="126">
        <f t="shared" si="32"/>
        <v>0</v>
      </c>
      <c r="AZ65" s="126">
        <f t="shared" si="32"/>
        <v>4.9629461461821789</v>
      </c>
      <c r="BA65" s="51">
        <f>SUMPRODUCT(F65:AZ65,'Ocenění položek'!$C$54:$AW$54)</f>
        <v>0</v>
      </c>
      <c r="BB65" s="51">
        <f>SUMPRODUCT(F65:AZ65,'Ocenění položek'!$C$55:$AW$55)</f>
        <v>761.24645757829967</v>
      </c>
      <c r="CA65" s="123"/>
    </row>
    <row r="66" spans="1:79" ht="45" x14ac:dyDescent="0.25">
      <c r="A66" s="6" t="s">
        <v>429</v>
      </c>
      <c r="B66" s="3">
        <v>13.5</v>
      </c>
      <c r="C66" s="2">
        <v>198</v>
      </c>
      <c r="D66" s="2">
        <v>20</v>
      </c>
      <c r="E66" s="3">
        <f t="shared" si="10"/>
        <v>1093.028553575148</v>
      </c>
      <c r="F66" s="121">
        <f t="shared" si="8"/>
        <v>273.25713839378699</v>
      </c>
      <c r="G66" s="121">
        <f t="shared" si="28"/>
        <v>0</v>
      </c>
      <c r="H66" s="121">
        <f t="shared" si="28"/>
        <v>109.3028553575148</v>
      </c>
      <c r="I66" s="121">
        <f t="shared" si="28"/>
        <v>0</v>
      </c>
      <c r="J66" s="121">
        <f t="shared" si="28"/>
        <v>109.3028553575148</v>
      </c>
      <c r="K66" s="121">
        <f t="shared" si="28"/>
        <v>0</v>
      </c>
      <c r="L66" s="121">
        <f t="shared" si="28"/>
        <v>218.6057107150296</v>
      </c>
      <c r="M66" s="121">
        <f t="shared" si="28"/>
        <v>0</v>
      </c>
      <c r="N66" s="121">
        <f t="shared" si="28"/>
        <v>0</v>
      </c>
      <c r="O66" s="121">
        <f t="shared" si="28"/>
        <v>273.25713839378699</v>
      </c>
      <c r="P66" s="121">
        <f t="shared" si="28"/>
        <v>0</v>
      </c>
      <c r="Q66" s="121">
        <f t="shared" si="28"/>
        <v>0</v>
      </c>
      <c r="R66" s="121">
        <f t="shared" si="28"/>
        <v>0</v>
      </c>
      <c r="S66" s="121">
        <f t="shared" si="28"/>
        <v>0</v>
      </c>
      <c r="T66" s="121">
        <f t="shared" si="28"/>
        <v>109.3028553575148</v>
      </c>
      <c r="U66" s="121">
        <f t="shared" si="28"/>
        <v>0</v>
      </c>
      <c r="V66" s="121">
        <f t="shared" si="28"/>
        <v>109.3028553575148</v>
      </c>
      <c r="W66" s="121">
        <f t="shared" si="28"/>
        <v>0</v>
      </c>
      <c r="X66" s="121">
        <f t="shared" si="28"/>
        <v>54.6514276787574</v>
      </c>
      <c r="Y66" s="121">
        <f t="shared" si="28"/>
        <v>0</v>
      </c>
      <c r="Z66" s="121">
        <f t="shared" si="28"/>
        <v>10.93028553575148</v>
      </c>
      <c r="AA66" s="121">
        <f t="shared" si="28"/>
        <v>0</v>
      </c>
      <c r="AB66" s="121">
        <f t="shared" si="28"/>
        <v>0</v>
      </c>
      <c r="AC66" s="121">
        <f t="shared" si="28"/>
        <v>0</v>
      </c>
      <c r="AD66" s="121">
        <f t="shared" si="28"/>
        <v>0</v>
      </c>
      <c r="AE66" s="121">
        <f t="shared" si="28"/>
        <v>1093.028553575148</v>
      </c>
      <c r="AF66" s="121">
        <f t="shared" si="28"/>
        <v>109.3028553575148</v>
      </c>
      <c r="AG66" s="121">
        <f t="shared" si="28"/>
        <v>0</v>
      </c>
      <c r="AH66" s="121">
        <f t="shared" si="28"/>
        <v>109.3028553575148</v>
      </c>
      <c r="AI66" s="121">
        <f t="shared" si="28"/>
        <v>0</v>
      </c>
      <c r="AJ66" s="121">
        <f t="shared" si="28"/>
        <v>0</v>
      </c>
      <c r="AK66" s="121">
        <f t="shared" si="28"/>
        <v>0</v>
      </c>
      <c r="AL66" s="121">
        <f t="shared" si="28"/>
        <v>0</v>
      </c>
      <c r="AM66" s="121">
        <f t="shared" si="28"/>
        <v>0</v>
      </c>
      <c r="AN66" s="121">
        <f t="shared" si="28"/>
        <v>1093.028553575148</v>
      </c>
      <c r="AO66" s="121">
        <f t="shared" si="28"/>
        <v>0</v>
      </c>
      <c r="AP66" s="121">
        <f t="shared" si="28"/>
        <v>10.93028553575148</v>
      </c>
      <c r="AQ66" s="121">
        <f t="shared" si="28"/>
        <v>0</v>
      </c>
      <c r="AR66" s="121">
        <f t="shared" si="28"/>
        <v>0</v>
      </c>
      <c r="AS66" s="121">
        <f t="shared" si="28"/>
        <v>0</v>
      </c>
      <c r="AT66" s="121">
        <f t="shared" si="28"/>
        <v>0</v>
      </c>
      <c r="AU66" s="121">
        <f t="shared" si="28"/>
        <v>10.93028553575148</v>
      </c>
      <c r="AV66" s="121">
        <f t="shared" si="28"/>
        <v>21.86057107150296</v>
      </c>
      <c r="AW66" s="121">
        <f t="shared" si="28"/>
        <v>0</v>
      </c>
      <c r="AX66" s="121">
        <f t="shared" si="28"/>
        <v>1093.028553575148</v>
      </c>
      <c r="AY66" s="121">
        <f t="shared" si="28"/>
        <v>0</v>
      </c>
      <c r="AZ66" s="121">
        <f t="shared" si="28"/>
        <v>10.93028553575148</v>
      </c>
      <c r="BA66" s="51">
        <f>SUMPRODUCT(F66:AZ66,'Ocenění položek'!$C$54:$AW$54)</f>
        <v>0</v>
      </c>
      <c r="BB66" s="51">
        <f>SUMPRODUCT(F66:AZ66,'Ocenění položek'!$C$55:$AW$55)</f>
        <v>803.81319829916379</v>
      </c>
      <c r="CA66" s="123"/>
    </row>
    <row r="67" spans="1:79" ht="45" x14ac:dyDescent="0.25">
      <c r="A67" s="6" t="s">
        <v>430</v>
      </c>
      <c r="B67" s="3">
        <v>6</v>
      </c>
      <c r="C67" s="2">
        <v>99</v>
      </c>
      <c r="D67" s="2">
        <v>0</v>
      </c>
      <c r="E67" s="3">
        <f>(B67+(3*B67^0.5*2.8))*D67</f>
        <v>0</v>
      </c>
      <c r="F67" s="121">
        <f t="shared" si="8"/>
        <v>0</v>
      </c>
      <c r="G67" s="121">
        <f t="shared" si="28"/>
        <v>0</v>
      </c>
      <c r="H67" s="121">
        <f t="shared" si="28"/>
        <v>0</v>
      </c>
      <c r="I67" s="121">
        <f t="shared" si="28"/>
        <v>0</v>
      </c>
      <c r="J67" s="121">
        <f t="shared" si="28"/>
        <v>0</v>
      </c>
      <c r="K67" s="121">
        <f t="shared" si="28"/>
        <v>0</v>
      </c>
      <c r="L67" s="121">
        <f t="shared" si="28"/>
        <v>0</v>
      </c>
      <c r="M67" s="121">
        <f t="shared" si="28"/>
        <v>0</v>
      </c>
      <c r="N67" s="121">
        <f t="shared" si="28"/>
        <v>0</v>
      </c>
      <c r="O67" s="121">
        <f t="shared" si="28"/>
        <v>0</v>
      </c>
      <c r="P67" s="121">
        <f t="shared" si="28"/>
        <v>0</v>
      </c>
      <c r="Q67" s="121">
        <f t="shared" si="28"/>
        <v>0</v>
      </c>
      <c r="R67" s="121">
        <f t="shared" si="28"/>
        <v>0</v>
      </c>
      <c r="S67" s="121">
        <f t="shared" si="28"/>
        <v>0</v>
      </c>
      <c r="T67" s="121">
        <f t="shared" si="28"/>
        <v>0</v>
      </c>
      <c r="U67" s="121">
        <f t="shared" si="28"/>
        <v>0</v>
      </c>
      <c r="V67" s="121">
        <f t="shared" si="28"/>
        <v>0</v>
      </c>
      <c r="W67" s="121">
        <f t="shared" si="28"/>
        <v>0</v>
      </c>
      <c r="X67" s="121">
        <f t="shared" si="28"/>
        <v>0</v>
      </c>
      <c r="Y67" s="121">
        <f t="shared" si="28"/>
        <v>0</v>
      </c>
      <c r="Z67" s="121">
        <f t="shared" si="28"/>
        <v>0</v>
      </c>
      <c r="AA67" s="121">
        <f t="shared" si="28"/>
        <v>0</v>
      </c>
      <c r="AB67" s="121">
        <f t="shared" si="28"/>
        <v>0</v>
      </c>
      <c r="AC67" s="121">
        <f t="shared" si="28"/>
        <v>0</v>
      </c>
      <c r="AD67" s="121">
        <f t="shared" si="28"/>
        <v>0</v>
      </c>
      <c r="AE67" s="121">
        <f t="shared" si="28"/>
        <v>0</v>
      </c>
      <c r="AF67" s="121">
        <f t="shared" si="28"/>
        <v>0</v>
      </c>
      <c r="AG67" s="121">
        <f t="shared" si="28"/>
        <v>0</v>
      </c>
      <c r="AH67" s="121">
        <f t="shared" si="28"/>
        <v>0</v>
      </c>
      <c r="AI67" s="121">
        <f t="shared" si="28"/>
        <v>0</v>
      </c>
      <c r="AJ67" s="121">
        <f t="shared" si="28"/>
        <v>0</v>
      </c>
      <c r="AK67" s="121">
        <f t="shared" si="28"/>
        <v>0</v>
      </c>
      <c r="AL67" s="121">
        <f t="shared" si="28"/>
        <v>0</v>
      </c>
      <c r="AM67" s="121">
        <f t="shared" si="28"/>
        <v>0</v>
      </c>
      <c r="AN67" s="121">
        <f t="shared" si="28"/>
        <v>0</v>
      </c>
      <c r="AO67" s="121">
        <f t="shared" si="28"/>
        <v>0</v>
      </c>
      <c r="AP67" s="121">
        <f t="shared" si="28"/>
        <v>0</v>
      </c>
      <c r="AQ67" s="121">
        <f t="shared" si="28"/>
        <v>0</v>
      </c>
      <c r="AR67" s="121">
        <f t="shared" si="28"/>
        <v>0</v>
      </c>
      <c r="AS67" s="121">
        <f t="shared" si="28"/>
        <v>0</v>
      </c>
      <c r="AT67" s="121">
        <f t="shared" si="28"/>
        <v>0</v>
      </c>
      <c r="AU67" s="121">
        <f t="shared" si="28"/>
        <v>0</v>
      </c>
      <c r="AV67" s="121">
        <f t="shared" si="28"/>
        <v>0</v>
      </c>
      <c r="AW67" s="121">
        <f t="shared" si="28"/>
        <v>0</v>
      </c>
      <c r="AX67" s="121">
        <f t="shared" si="28"/>
        <v>0</v>
      </c>
      <c r="AY67" s="121">
        <f t="shared" si="28"/>
        <v>0</v>
      </c>
      <c r="AZ67" s="121">
        <f t="shared" si="28"/>
        <v>0</v>
      </c>
      <c r="BA67" s="51">
        <f>SUMPRODUCT(F67:AZ67,'Ocenění položek'!$C$54:$AW$54)</f>
        <v>0</v>
      </c>
      <c r="BB67" s="51">
        <f>SUMPRODUCT(F67:AZ67,'Ocenění položek'!$C$55:$AW$55)</f>
        <v>0</v>
      </c>
      <c r="CA67" s="123"/>
    </row>
    <row r="68" spans="1:79" x14ac:dyDescent="0.25">
      <c r="A68" s="6"/>
      <c r="B68" s="3"/>
      <c r="C68" s="2"/>
      <c r="D68" s="2"/>
      <c r="E68" s="3">
        <f t="shared" si="10"/>
        <v>0</v>
      </c>
      <c r="F68" s="121">
        <f t="shared" si="8"/>
        <v>0</v>
      </c>
      <c r="G68" s="121">
        <f t="shared" ref="G68:U81" si="33">$E68*G$3</f>
        <v>0</v>
      </c>
      <c r="H68" s="121">
        <f t="shared" si="33"/>
        <v>0</v>
      </c>
      <c r="I68" s="121">
        <f t="shared" si="33"/>
        <v>0</v>
      </c>
      <c r="J68" s="121">
        <f t="shared" si="33"/>
        <v>0</v>
      </c>
      <c r="K68" s="121">
        <f t="shared" si="33"/>
        <v>0</v>
      </c>
      <c r="L68" s="121">
        <f t="shared" si="33"/>
        <v>0</v>
      </c>
      <c r="M68" s="121">
        <f t="shared" si="33"/>
        <v>0</v>
      </c>
      <c r="N68" s="121">
        <f t="shared" si="33"/>
        <v>0</v>
      </c>
      <c r="O68" s="121">
        <f t="shared" si="33"/>
        <v>0</v>
      </c>
      <c r="P68" s="121">
        <f t="shared" si="33"/>
        <v>0</v>
      </c>
      <c r="Q68" s="121">
        <f t="shared" si="33"/>
        <v>0</v>
      </c>
      <c r="R68" s="121">
        <f t="shared" si="33"/>
        <v>0</v>
      </c>
      <c r="S68" s="121">
        <f t="shared" si="33"/>
        <v>0</v>
      </c>
      <c r="T68" s="121">
        <f t="shared" si="33"/>
        <v>0</v>
      </c>
      <c r="U68" s="121">
        <f t="shared" si="33"/>
        <v>0</v>
      </c>
      <c r="V68" s="121">
        <f t="shared" ref="V68:AK77" si="34">$E68*V$3</f>
        <v>0</v>
      </c>
      <c r="W68" s="121">
        <f t="shared" si="34"/>
        <v>0</v>
      </c>
      <c r="X68" s="121">
        <f t="shared" si="34"/>
        <v>0</v>
      </c>
      <c r="Y68" s="121">
        <f t="shared" si="34"/>
        <v>0</v>
      </c>
      <c r="Z68" s="121">
        <f t="shared" si="34"/>
        <v>0</v>
      </c>
      <c r="AA68" s="121">
        <f t="shared" si="34"/>
        <v>0</v>
      </c>
      <c r="AB68" s="121">
        <f t="shared" si="34"/>
        <v>0</v>
      </c>
      <c r="AC68" s="121">
        <f t="shared" si="34"/>
        <v>0</v>
      </c>
      <c r="AD68" s="121">
        <f t="shared" si="34"/>
        <v>0</v>
      </c>
      <c r="AE68" s="121">
        <f t="shared" si="34"/>
        <v>0</v>
      </c>
      <c r="AF68" s="121">
        <f t="shared" si="34"/>
        <v>0</v>
      </c>
      <c r="AG68" s="121">
        <f t="shared" si="34"/>
        <v>0</v>
      </c>
      <c r="AH68" s="121">
        <f t="shared" si="34"/>
        <v>0</v>
      </c>
      <c r="AI68" s="121">
        <f t="shared" si="34"/>
        <v>0</v>
      </c>
      <c r="AJ68" s="121">
        <f t="shared" si="34"/>
        <v>0</v>
      </c>
      <c r="AK68" s="121">
        <f t="shared" si="34"/>
        <v>0</v>
      </c>
      <c r="AL68" s="121">
        <f t="shared" ref="AL68:AZ81" si="35">$E68*AL$3</f>
        <v>0</v>
      </c>
      <c r="AM68" s="121">
        <f t="shared" si="35"/>
        <v>0</v>
      </c>
      <c r="AN68" s="121">
        <f t="shared" si="35"/>
        <v>0</v>
      </c>
      <c r="AO68" s="121">
        <f t="shared" si="35"/>
        <v>0</v>
      </c>
      <c r="AP68" s="121">
        <f t="shared" si="35"/>
        <v>0</v>
      </c>
      <c r="AQ68" s="121">
        <f t="shared" si="35"/>
        <v>0</v>
      </c>
      <c r="AR68" s="121">
        <f t="shared" si="35"/>
        <v>0</v>
      </c>
      <c r="AS68" s="121">
        <f t="shared" si="35"/>
        <v>0</v>
      </c>
      <c r="AT68" s="121">
        <f t="shared" si="35"/>
        <v>0</v>
      </c>
      <c r="AU68" s="121">
        <f t="shared" si="35"/>
        <v>0</v>
      </c>
      <c r="AV68" s="121">
        <f t="shared" si="35"/>
        <v>0</v>
      </c>
      <c r="AW68" s="121">
        <f t="shared" si="35"/>
        <v>0</v>
      </c>
      <c r="AX68" s="121">
        <f t="shared" si="35"/>
        <v>0</v>
      </c>
      <c r="AY68" s="121">
        <f t="shared" si="35"/>
        <v>0</v>
      </c>
      <c r="AZ68" s="121">
        <f t="shared" si="35"/>
        <v>0</v>
      </c>
      <c r="BA68" s="51">
        <f>SUMPRODUCT(F68:AZ68,'Ocenění položek'!$C$54:$AW$54)</f>
        <v>0</v>
      </c>
      <c r="BB68" s="51">
        <f>SUMPRODUCT(F68:AZ68,'Ocenění položek'!$C$55:$AW$55)</f>
        <v>0</v>
      </c>
      <c r="CA68" s="123"/>
    </row>
    <row r="69" spans="1:79" x14ac:dyDescent="0.25">
      <c r="A69" s="6"/>
      <c r="B69" s="3"/>
      <c r="C69" s="2"/>
      <c r="D69" s="2"/>
      <c r="E69" s="3">
        <f t="shared" si="10"/>
        <v>0</v>
      </c>
      <c r="F69" s="121">
        <f t="shared" si="8"/>
        <v>0</v>
      </c>
      <c r="G69" s="121">
        <f t="shared" si="33"/>
        <v>0</v>
      </c>
      <c r="H69" s="121">
        <f t="shared" si="33"/>
        <v>0</v>
      </c>
      <c r="I69" s="121">
        <f t="shared" si="33"/>
        <v>0</v>
      </c>
      <c r="J69" s="121">
        <f t="shared" si="33"/>
        <v>0</v>
      </c>
      <c r="K69" s="121">
        <f t="shared" si="33"/>
        <v>0</v>
      </c>
      <c r="L69" s="121">
        <f t="shared" si="33"/>
        <v>0</v>
      </c>
      <c r="M69" s="121">
        <f t="shared" si="33"/>
        <v>0</v>
      </c>
      <c r="N69" s="121">
        <f t="shared" si="33"/>
        <v>0</v>
      </c>
      <c r="O69" s="121">
        <f t="shared" si="33"/>
        <v>0</v>
      </c>
      <c r="P69" s="121">
        <f t="shared" si="33"/>
        <v>0</v>
      </c>
      <c r="Q69" s="121">
        <f t="shared" si="33"/>
        <v>0</v>
      </c>
      <c r="R69" s="121">
        <f t="shared" si="33"/>
        <v>0</v>
      </c>
      <c r="S69" s="121">
        <f t="shared" si="33"/>
        <v>0</v>
      </c>
      <c r="T69" s="121">
        <f t="shared" si="33"/>
        <v>0</v>
      </c>
      <c r="U69" s="121">
        <f t="shared" si="33"/>
        <v>0</v>
      </c>
      <c r="V69" s="121">
        <f t="shared" si="34"/>
        <v>0</v>
      </c>
      <c r="W69" s="121">
        <f t="shared" si="34"/>
        <v>0</v>
      </c>
      <c r="X69" s="121">
        <f t="shared" si="34"/>
        <v>0</v>
      </c>
      <c r="Y69" s="121">
        <f t="shared" si="34"/>
        <v>0</v>
      </c>
      <c r="Z69" s="121">
        <f t="shared" si="34"/>
        <v>0</v>
      </c>
      <c r="AA69" s="121">
        <f t="shared" si="34"/>
        <v>0</v>
      </c>
      <c r="AB69" s="121">
        <f t="shared" si="34"/>
        <v>0</v>
      </c>
      <c r="AC69" s="121">
        <f t="shared" si="34"/>
        <v>0</v>
      </c>
      <c r="AD69" s="121">
        <f t="shared" si="34"/>
        <v>0</v>
      </c>
      <c r="AE69" s="121">
        <f t="shared" si="34"/>
        <v>0</v>
      </c>
      <c r="AF69" s="121">
        <f t="shared" si="34"/>
        <v>0</v>
      </c>
      <c r="AG69" s="121">
        <f t="shared" si="34"/>
        <v>0</v>
      </c>
      <c r="AH69" s="121">
        <f t="shared" si="34"/>
        <v>0</v>
      </c>
      <c r="AI69" s="121">
        <f t="shared" si="34"/>
        <v>0</v>
      </c>
      <c r="AJ69" s="121">
        <f t="shared" si="34"/>
        <v>0</v>
      </c>
      <c r="AK69" s="121">
        <f t="shared" si="34"/>
        <v>0</v>
      </c>
      <c r="AL69" s="121">
        <f t="shared" si="35"/>
        <v>0</v>
      </c>
      <c r="AM69" s="121">
        <f t="shared" si="35"/>
        <v>0</v>
      </c>
      <c r="AN69" s="121">
        <f t="shared" si="35"/>
        <v>0</v>
      </c>
      <c r="AO69" s="121">
        <f t="shared" si="35"/>
        <v>0</v>
      </c>
      <c r="AP69" s="121">
        <f t="shared" si="35"/>
        <v>0</v>
      </c>
      <c r="AQ69" s="121">
        <f t="shared" si="35"/>
        <v>0</v>
      </c>
      <c r="AR69" s="121">
        <f t="shared" si="35"/>
        <v>0</v>
      </c>
      <c r="AS69" s="121">
        <f t="shared" si="35"/>
        <v>0</v>
      </c>
      <c r="AT69" s="121">
        <f t="shared" si="35"/>
        <v>0</v>
      </c>
      <c r="AU69" s="121">
        <f t="shared" si="35"/>
        <v>0</v>
      </c>
      <c r="AV69" s="121">
        <f t="shared" si="35"/>
        <v>0</v>
      </c>
      <c r="AW69" s="121">
        <f t="shared" si="35"/>
        <v>0</v>
      </c>
      <c r="AX69" s="121">
        <f t="shared" si="35"/>
        <v>0</v>
      </c>
      <c r="AY69" s="121">
        <f t="shared" si="35"/>
        <v>0</v>
      </c>
      <c r="AZ69" s="121">
        <f t="shared" si="35"/>
        <v>0</v>
      </c>
      <c r="BA69" s="51">
        <f>SUMPRODUCT(F69:AZ69,'Ocenění položek'!$C$54:$AW$54)</f>
        <v>0</v>
      </c>
      <c r="BB69" s="51">
        <f>SUMPRODUCT(F69:AZ69,'Ocenění položek'!$C$55:$AW$55)</f>
        <v>0</v>
      </c>
      <c r="CA69" s="123"/>
    </row>
    <row r="70" spans="1:79" x14ac:dyDescent="0.25">
      <c r="A70" s="6"/>
      <c r="B70" s="3"/>
      <c r="C70" s="2"/>
      <c r="D70" s="2"/>
      <c r="E70" s="3">
        <f t="shared" si="10"/>
        <v>0</v>
      </c>
      <c r="F70" s="121">
        <f t="shared" si="8"/>
        <v>0</v>
      </c>
      <c r="G70" s="121">
        <f t="shared" si="33"/>
        <v>0</v>
      </c>
      <c r="H70" s="121">
        <f t="shared" si="33"/>
        <v>0</v>
      </c>
      <c r="I70" s="121">
        <f t="shared" si="33"/>
        <v>0</v>
      </c>
      <c r="J70" s="121">
        <f t="shared" si="33"/>
        <v>0</v>
      </c>
      <c r="K70" s="121">
        <f t="shared" si="33"/>
        <v>0</v>
      </c>
      <c r="L70" s="121">
        <f t="shared" si="33"/>
        <v>0</v>
      </c>
      <c r="M70" s="121">
        <f t="shared" si="33"/>
        <v>0</v>
      </c>
      <c r="N70" s="121">
        <f t="shared" si="33"/>
        <v>0</v>
      </c>
      <c r="O70" s="121">
        <f t="shared" si="33"/>
        <v>0</v>
      </c>
      <c r="P70" s="121">
        <f t="shared" si="33"/>
        <v>0</v>
      </c>
      <c r="Q70" s="121">
        <f t="shared" si="33"/>
        <v>0</v>
      </c>
      <c r="R70" s="121">
        <f t="shared" si="33"/>
        <v>0</v>
      </c>
      <c r="S70" s="121">
        <f t="shared" si="33"/>
        <v>0</v>
      </c>
      <c r="T70" s="121">
        <f t="shared" si="33"/>
        <v>0</v>
      </c>
      <c r="U70" s="121">
        <f t="shared" si="33"/>
        <v>0</v>
      </c>
      <c r="V70" s="121">
        <f t="shared" si="34"/>
        <v>0</v>
      </c>
      <c r="W70" s="121">
        <f t="shared" si="34"/>
        <v>0</v>
      </c>
      <c r="X70" s="121">
        <f t="shared" si="34"/>
        <v>0</v>
      </c>
      <c r="Y70" s="121">
        <f t="shared" si="34"/>
        <v>0</v>
      </c>
      <c r="Z70" s="121">
        <f t="shared" si="34"/>
        <v>0</v>
      </c>
      <c r="AA70" s="121">
        <f t="shared" si="34"/>
        <v>0</v>
      </c>
      <c r="AB70" s="121">
        <f t="shared" si="34"/>
        <v>0</v>
      </c>
      <c r="AC70" s="121">
        <f t="shared" si="34"/>
        <v>0</v>
      </c>
      <c r="AD70" s="121">
        <f t="shared" si="34"/>
        <v>0</v>
      </c>
      <c r="AE70" s="121">
        <f t="shared" si="34"/>
        <v>0</v>
      </c>
      <c r="AF70" s="121">
        <f t="shared" si="34"/>
        <v>0</v>
      </c>
      <c r="AG70" s="121">
        <f t="shared" si="34"/>
        <v>0</v>
      </c>
      <c r="AH70" s="121">
        <f t="shared" si="34"/>
        <v>0</v>
      </c>
      <c r="AI70" s="121">
        <f t="shared" si="34"/>
        <v>0</v>
      </c>
      <c r="AJ70" s="121">
        <f t="shared" si="34"/>
        <v>0</v>
      </c>
      <c r="AK70" s="121">
        <f t="shared" si="34"/>
        <v>0</v>
      </c>
      <c r="AL70" s="121">
        <f t="shared" si="35"/>
        <v>0</v>
      </c>
      <c r="AM70" s="121">
        <f t="shared" si="35"/>
        <v>0</v>
      </c>
      <c r="AN70" s="121">
        <f t="shared" si="35"/>
        <v>0</v>
      </c>
      <c r="AO70" s="121">
        <f t="shared" si="35"/>
        <v>0</v>
      </c>
      <c r="AP70" s="121">
        <f t="shared" si="35"/>
        <v>0</v>
      </c>
      <c r="AQ70" s="121">
        <f t="shared" si="35"/>
        <v>0</v>
      </c>
      <c r="AR70" s="121">
        <f t="shared" si="35"/>
        <v>0</v>
      </c>
      <c r="AS70" s="121">
        <f t="shared" si="35"/>
        <v>0</v>
      </c>
      <c r="AT70" s="121">
        <f t="shared" si="35"/>
        <v>0</v>
      </c>
      <c r="AU70" s="121">
        <f t="shared" si="35"/>
        <v>0</v>
      </c>
      <c r="AV70" s="121">
        <f t="shared" si="35"/>
        <v>0</v>
      </c>
      <c r="AW70" s="121">
        <f t="shared" si="35"/>
        <v>0</v>
      </c>
      <c r="AX70" s="121">
        <f t="shared" si="35"/>
        <v>0</v>
      </c>
      <c r="AY70" s="121">
        <f t="shared" si="35"/>
        <v>0</v>
      </c>
      <c r="AZ70" s="121">
        <f t="shared" si="35"/>
        <v>0</v>
      </c>
      <c r="BA70" s="51">
        <f>SUMPRODUCT(F70:AZ70,'Ocenění položek'!$C$54:$AW$54)</f>
        <v>0</v>
      </c>
      <c r="BB70" s="51">
        <f>SUMPRODUCT(F70:AZ70,'Ocenění položek'!$C$55:$AW$55)</f>
        <v>0</v>
      </c>
      <c r="CA70" s="123"/>
    </row>
    <row r="71" spans="1:79" x14ac:dyDescent="0.25">
      <c r="A71" s="6"/>
      <c r="B71" s="3"/>
      <c r="C71" s="2"/>
      <c r="D71" s="2"/>
      <c r="E71" s="3">
        <f t="shared" si="10"/>
        <v>0</v>
      </c>
      <c r="F71" s="121">
        <f t="shared" si="8"/>
        <v>0</v>
      </c>
      <c r="G71" s="121">
        <f t="shared" si="33"/>
        <v>0</v>
      </c>
      <c r="H71" s="121">
        <f t="shared" si="33"/>
        <v>0</v>
      </c>
      <c r="I71" s="121">
        <f t="shared" si="33"/>
        <v>0</v>
      </c>
      <c r="J71" s="121">
        <f t="shared" si="33"/>
        <v>0</v>
      </c>
      <c r="K71" s="121">
        <f t="shared" si="33"/>
        <v>0</v>
      </c>
      <c r="L71" s="121">
        <f t="shared" si="33"/>
        <v>0</v>
      </c>
      <c r="M71" s="121">
        <f t="shared" si="33"/>
        <v>0</v>
      </c>
      <c r="N71" s="121">
        <f t="shared" si="33"/>
        <v>0</v>
      </c>
      <c r="O71" s="121">
        <f t="shared" si="33"/>
        <v>0</v>
      </c>
      <c r="P71" s="121">
        <f t="shared" si="33"/>
        <v>0</v>
      </c>
      <c r="Q71" s="121">
        <f t="shared" si="33"/>
        <v>0</v>
      </c>
      <c r="R71" s="121">
        <f t="shared" si="33"/>
        <v>0</v>
      </c>
      <c r="S71" s="121">
        <f t="shared" si="33"/>
        <v>0</v>
      </c>
      <c r="T71" s="121">
        <f t="shared" si="33"/>
        <v>0</v>
      </c>
      <c r="U71" s="121">
        <f t="shared" si="33"/>
        <v>0</v>
      </c>
      <c r="V71" s="121">
        <f t="shared" si="34"/>
        <v>0</v>
      </c>
      <c r="W71" s="121">
        <f t="shared" si="34"/>
        <v>0</v>
      </c>
      <c r="X71" s="121">
        <f t="shared" si="34"/>
        <v>0</v>
      </c>
      <c r="Y71" s="121">
        <f t="shared" si="34"/>
        <v>0</v>
      </c>
      <c r="Z71" s="121">
        <f t="shared" si="34"/>
        <v>0</v>
      </c>
      <c r="AA71" s="121">
        <f t="shared" si="34"/>
        <v>0</v>
      </c>
      <c r="AB71" s="121">
        <f t="shared" si="34"/>
        <v>0</v>
      </c>
      <c r="AC71" s="121">
        <f t="shared" si="34"/>
        <v>0</v>
      </c>
      <c r="AD71" s="121">
        <f t="shared" si="34"/>
        <v>0</v>
      </c>
      <c r="AE71" s="121">
        <f t="shared" si="34"/>
        <v>0</v>
      </c>
      <c r="AF71" s="121">
        <f t="shared" si="34"/>
        <v>0</v>
      </c>
      <c r="AG71" s="121">
        <f t="shared" si="34"/>
        <v>0</v>
      </c>
      <c r="AH71" s="121">
        <f t="shared" si="34"/>
        <v>0</v>
      </c>
      <c r="AI71" s="121">
        <f t="shared" si="34"/>
        <v>0</v>
      </c>
      <c r="AJ71" s="121">
        <f t="shared" si="34"/>
        <v>0</v>
      </c>
      <c r="AK71" s="121">
        <f t="shared" si="34"/>
        <v>0</v>
      </c>
      <c r="AL71" s="121">
        <f t="shared" si="35"/>
        <v>0</v>
      </c>
      <c r="AM71" s="121">
        <f t="shared" si="35"/>
        <v>0</v>
      </c>
      <c r="AN71" s="121">
        <f t="shared" si="35"/>
        <v>0</v>
      </c>
      <c r="AO71" s="121">
        <f t="shared" si="35"/>
        <v>0</v>
      </c>
      <c r="AP71" s="121">
        <f t="shared" si="35"/>
        <v>0</v>
      </c>
      <c r="AQ71" s="121">
        <f t="shared" si="35"/>
        <v>0</v>
      </c>
      <c r="AR71" s="121">
        <f t="shared" si="35"/>
        <v>0</v>
      </c>
      <c r="AS71" s="121">
        <f t="shared" si="35"/>
        <v>0</v>
      </c>
      <c r="AT71" s="121">
        <f t="shared" si="35"/>
        <v>0</v>
      </c>
      <c r="AU71" s="121">
        <f t="shared" si="35"/>
        <v>0</v>
      </c>
      <c r="AV71" s="121">
        <f t="shared" si="35"/>
        <v>0</v>
      </c>
      <c r="AW71" s="121">
        <f t="shared" si="35"/>
        <v>0</v>
      </c>
      <c r="AX71" s="121">
        <f t="shared" si="35"/>
        <v>0</v>
      </c>
      <c r="AY71" s="121">
        <f t="shared" si="35"/>
        <v>0</v>
      </c>
      <c r="AZ71" s="121">
        <f t="shared" si="35"/>
        <v>0</v>
      </c>
      <c r="BA71" s="51">
        <f>SUMPRODUCT(F71:AZ71,'Ocenění položek'!$C$54:$AW$54)</f>
        <v>0</v>
      </c>
      <c r="BB71" s="51">
        <f>SUMPRODUCT(F71:AZ71,'Ocenění položek'!$C$55:$AW$55)</f>
        <v>0</v>
      </c>
      <c r="CA71" s="123"/>
    </row>
    <row r="72" spans="1:79" x14ac:dyDescent="0.25">
      <c r="A72" s="7"/>
      <c r="B72" s="3"/>
      <c r="C72" s="2"/>
      <c r="D72" s="2"/>
      <c r="E72" s="3">
        <f t="shared" si="10"/>
        <v>0</v>
      </c>
      <c r="F72" s="121">
        <f t="shared" si="8"/>
        <v>0</v>
      </c>
      <c r="G72" s="121">
        <f t="shared" si="33"/>
        <v>0</v>
      </c>
      <c r="H72" s="121">
        <f t="shared" si="33"/>
        <v>0</v>
      </c>
      <c r="I72" s="121">
        <f t="shared" si="33"/>
        <v>0</v>
      </c>
      <c r="J72" s="121">
        <f t="shared" si="33"/>
        <v>0</v>
      </c>
      <c r="K72" s="121">
        <f t="shared" si="33"/>
        <v>0</v>
      </c>
      <c r="L72" s="121">
        <f t="shared" si="33"/>
        <v>0</v>
      </c>
      <c r="M72" s="121">
        <f t="shared" si="33"/>
        <v>0</v>
      </c>
      <c r="N72" s="121">
        <f t="shared" si="33"/>
        <v>0</v>
      </c>
      <c r="O72" s="121">
        <f t="shared" si="33"/>
        <v>0</v>
      </c>
      <c r="P72" s="121">
        <f t="shared" si="33"/>
        <v>0</v>
      </c>
      <c r="Q72" s="121">
        <f t="shared" si="33"/>
        <v>0</v>
      </c>
      <c r="R72" s="121">
        <f t="shared" si="33"/>
        <v>0</v>
      </c>
      <c r="S72" s="121">
        <f t="shared" si="33"/>
        <v>0</v>
      </c>
      <c r="T72" s="121">
        <f t="shared" si="33"/>
        <v>0</v>
      </c>
      <c r="U72" s="121">
        <f t="shared" si="33"/>
        <v>0</v>
      </c>
      <c r="V72" s="121">
        <f t="shared" si="34"/>
        <v>0</v>
      </c>
      <c r="W72" s="121">
        <f t="shared" si="34"/>
        <v>0</v>
      </c>
      <c r="X72" s="121">
        <f t="shared" si="34"/>
        <v>0</v>
      </c>
      <c r="Y72" s="121">
        <f t="shared" si="34"/>
        <v>0</v>
      </c>
      <c r="Z72" s="121">
        <f t="shared" si="34"/>
        <v>0</v>
      </c>
      <c r="AA72" s="121">
        <f t="shared" si="34"/>
        <v>0</v>
      </c>
      <c r="AB72" s="121">
        <f t="shared" si="34"/>
        <v>0</v>
      </c>
      <c r="AC72" s="121">
        <f t="shared" si="34"/>
        <v>0</v>
      </c>
      <c r="AD72" s="121">
        <f t="shared" si="34"/>
        <v>0</v>
      </c>
      <c r="AE72" s="121">
        <f t="shared" si="34"/>
        <v>0</v>
      </c>
      <c r="AF72" s="121">
        <f t="shared" si="34"/>
        <v>0</v>
      </c>
      <c r="AG72" s="121">
        <f t="shared" si="34"/>
        <v>0</v>
      </c>
      <c r="AH72" s="121">
        <f t="shared" si="34"/>
        <v>0</v>
      </c>
      <c r="AI72" s="121">
        <f t="shared" si="34"/>
        <v>0</v>
      </c>
      <c r="AJ72" s="121">
        <f t="shared" si="34"/>
        <v>0</v>
      </c>
      <c r="AK72" s="121">
        <f t="shared" si="34"/>
        <v>0</v>
      </c>
      <c r="AL72" s="121">
        <f t="shared" si="35"/>
        <v>0</v>
      </c>
      <c r="AM72" s="121">
        <f t="shared" si="35"/>
        <v>0</v>
      </c>
      <c r="AN72" s="121">
        <f t="shared" si="35"/>
        <v>0</v>
      </c>
      <c r="AO72" s="121">
        <f t="shared" si="35"/>
        <v>0</v>
      </c>
      <c r="AP72" s="121">
        <f t="shared" si="35"/>
        <v>0</v>
      </c>
      <c r="AQ72" s="121">
        <f t="shared" si="35"/>
        <v>0</v>
      </c>
      <c r="AR72" s="121">
        <f t="shared" si="35"/>
        <v>0</v>
      </c>
      <c r="AS72" s="121">
        <f t="shared" si="35"/>
        <v>0</v>
      </c>
      <c r="AT72" s="121">
        <f t="shared" si="35"/>
        <v>0</v>
      </c>
      <c r="AU72" s="121">
        <f t="shared" si="35"/>
        <v>0</v>
      </c>
      <c r="AV72" s="121">
        <f t="shared" si="35"/>
        <v>0</v>
      </c>
      <c r="AW72" s="121">
        <f t="shared" si="35"/>
        <v>0</v>
      </c>
      <c r="AX72" s="121">
        <f t="shared" si="35"/>
        <v>0</v>
      </c>
      <c r="AY72" s="121">
        <f t="shared" si="35"/>
        <v>0</v>
      </c>
      <c r="AZ72" s="121">
        <f t="shared" si="35"/>
        <v>0</v>
      </c>
      <c r="BA72" s="51">
        <f>SUMPRODUCT(F72:AZ72,'Ocenění položek'!$C$54:$AW$54)</f>
        <v>0</v>
      </c>
      <c r="BB72" s="51">
        <f>SUMPRODUCT(F72:AZ72,'Ocenění položek'!$C$55:$AW$55)</f>
        <v>0</v>
      </c>
      <c r="CA72" s="123"/>
    </row>
    <row r="73" spans="1:79" x14ac:dyDescent="0.25">
      <c r="A73" s="7"/>
      <c r="B73" s="3"/>
      <c r="C73" s="2"/>
      <c r="D73" s="2"/>
      <c r="E73" s="3">
        <f t="shared" si="10"/>
        <v>0</v>
      </c>
      <c r="F73" s="121">
        <f t="shared" si="8"/>
        <v>0</v>
      </c>
      <c r="G73" s="121">
        <f t="shared" si="33"/>
        <v>0</v>
      </c>
      <c r="H73" s="121">
        <f t="shared" si="33"/>
        <v>0</v>
      </c>
      <c r="I73" s="121">
        <f t="shared" si="33"/>
        <v>0</v>
      </c>
      <c r="J73" s="121">
        <f t="shared" si="33"/>
        <v>0</v>
      </c>
      <c r="K73" s="121">
        <f t="shared" si="33"/>
        <v>0</v>
      </c>
      <c r="L73" s="121">
        <f t="shared" si="33"/>
        <v>0</v>
      </c>
      <c r="M73" s="121">
        <f t="shared" si="33"/>
        <v>0</v>
      </c>
      <c r="N73" s="121">
        <f t="shared" si="33"/>
        <v>0</v>
      </c>
      <c r="O73" s="121">
        <f t="shared" si="33"/>
        <v>0</v>
      </c>
      <c r="P73" s="121">
        <f t="shared" si="33"/>
        <v>0</v>
      </c>
      <c r="Q73" s="121">
        <f t="shared" si="33"/>
        <v>0</v>
      </c>
      <c r="R73" s="121">
        <f t="shared" si="33"/>
        <v>0</v>
      </c>
      <c r="S73" s="121">
        <f t="shared" si="33"/>
        <v>0</v>
      </c>
      <c r="T73" s="121">
        <f t="shared" si="33"/>
        <v>0</v>
      </c>
      <c r="U73" s="121">
        <f t="shared" si="33"/>
        <v>0</v>
      </c>
      <c r="V73" s="121">
        <f t="shared" si="34"/>
        <v>0</v>
      </c>
      <c r="W73" s="121">
        <f t="shared" si="34"/>
        <v>0</v>
      </c>
      <c r="X73" s="121">
        <f t="shared" si="34"/>
        <v>0</v>
      </c>
      <c r="Y73" s="121">
        <f t="shared" si="34"/>
        <v>0</v>
      </c>
      <c r="Z73" s="121">
        <f t="shared" si="34"/>
        <v>0</v>
      </c>
      <c r="AA73" s="121">
        <f t="shared" si="34"/>
        <v>0</v>
      </c>
      <c r="AB73" s="121">
        <f t="shared" si="34"/>
        <v>0</v>
      </c>
      <c r="AC73" s="121">
        <f t="shared" si="34"/>
        <v>0</v>
      </c>
      <c r="AD73" s="121">
        <f t="shared" si="34"/>
        <v>0</v>
      </c>
      <c r="AE73" s="121">
        <f t="shared" si="34"/>
        <v>0</v>
      </c>
      <c r="AF73" s="121">
        <f t="shared" si="34"/>
        <v>0</v>
      </c>
      <c r="AG73" s="121">
        <f t="shared" si="34"/>
        <v>0</v>
      </c>
      <c r="AH73" s="121">
        <f t="shared" si="34"/>
        <v>0</v>
      </c>
      <c r="AI73" s="121">
        <f t="shared" si="34"/>
        <v>0</v>
      </c>
      <c r="AJ73" s="121">
        <f t="shared" si="34"/>
        <v>0</v>
      </c>
      <c r="AK73" s="121">
        <f t="shared" si="34"/>
        <v>0</v>
      </c>
      <c r="AL73" s="121">
        <f t="shared" si="35"/>
        <v>0</v>
      </c>
      <c r="AM73" s="121">
        <f t="shared" si="35"/>
        <v>0</v>
      </c>
      <c r="AN73" s="121">
        <f t="shared" si="35"/>
        <v>0</v>
      </c>
      <c r="AO73" s="121">
        <f t="shared" si="35"/>
        <v>0</v>
      </c>
      <c r="AP73" s="121">
        <f t="shared" si="35"/>
        <v>0</v>
      </c>
      <c r="AQ73" s="121">
        <f t="shared" si="35"/>
        <v>0</v>
      </c>
      <c r="AR73" s="121">
        <f t="shared" si="35"/>
        <v>0</v>
      </c>
      <c r="AS73" s="121">
        <f t="shared" si="35"/>
        <v>0</v>
      </c>
      <c r="AT73" s="121">
        <f t="shared" si="35"/>
        <v>0</v>
      </c>
      <c r="AU73" s="121">
        <f t="shared" si="35"/>
        <v>0</v>
      </c>
      <c r="AV73" s="121">
        <f t="shared" si="35"/>
        <v>0</v>
      </c>
      <c r="AW73" s="121">
        <f t="shared" si="35"/>
        <v>0</v>
      </c>
      <c r="AX73" s="121">
        <f t="shared" si="35"/>
        <v>0</v>
      </c>
      <c r="AY73" s="121">
        <f t="shared" si="35"/>
        <v>0</v>
      </c>
      <c r="AZ73" s="121">
        <f t="shared" si="35"/>
        <v>0</v>
      </c>
      <c r="BA73" s="51">
        <f>SUMPRODUCT(F73:AZ73,'Ocenění položek'!$C$54:$AW$54)</f>
        <v>0</v>
      </c>
      <c r="BB73" s="51">
        <f>SUMPRODUCT(F73:AZ73,'Ocenění položek'!$C$55:$AW$55)</f>
        <v>0</v>
      </c>
      <c r="CA73" s="123"/>
    </row>
    <row r="74" spans="1:79" x14ac:dyDescent="0.25">
      <c r="A74" s="7"/>
      <c r="B74" s="3"/>
      <c r="C74" s="2"/>
      <c r="D74" s="2"/>
      <c r="E74" s="3">
        <f t="shared" si="10"/>
        <v>0</v>
      </c>
      <c r="F74" s="121">
        <f t="shared" si="8"/>
        <v>0</v>
      </c>
      <c r="G74" s="121">
        <f t="shared" si="33"/>
        <v>0</v>
      </c>
      <c r="H74" s="121">
        <f t="shared" si="33"/>
        <v>0</v>
      </c>
      <c r="I74" s="121">
        <f t="shared" si="33"/>
        <v>0</v>
      </c>
      <c r="J74" s="121">
        <f t="shared" si="33"/>
        <v>0</v>
      </c>
      <c r="K74" s="121">
        <f t="shared" si="33"/>
        <v>0</v>
      </c>
      <c r="L74" s="121">
        <f t="shared" si="33"/>
        <v>0</v>
      </c>
      <c r="M74" s="121">
        <f t="shared" si="33"/>
        <v>0</v>
      </c>
      <c r="N74" s="121">
        <f t="shared" si="33"/>
        <v>0</v>
      </c>
      <c r="O74" s="121">
        <f t="shared" si="33"/>
        <v>0</v>
      </c>
      <c r="P74" s="121">
        <f t="shared" si="33"/>
        <v>0</v>
      </c>
      <c r="Q74" s="121">
        <f t="shared" si="33"/>
        <v>0</v>
      </c>
      <c r="R74" s="121">
        <f t="shared" si="33"/>
        <v>0</v>
      </c>
      <c r="S74" s="121">
        <f t="shared" si="33"/>
        <v>0</v>
      </c>
      <c r="T74" s="121">
        <f t="shared" si="33"/>
        <v>0</v>
      </c>
      <c r="U74" s="121">
        <f t="shared" si="33"/>
        <v>0</v>
      </c>
      <c r="V74" s="121">
        <f t="shared" si="34"/>
        <v>0</v>
      </c>
      <c r="W74" s="121">
        <f t="shared" si="34"/>
        <v>0</v>
      </c>
      <c r="X74" s="121">
        <f t="shared" si="34"/>
        <v>0</v>
      </c>
      <c r="Y74" s="121">
        <f t="shared" si="34"/>
        <v>0</v>
      </c>
      <c r="Z74" s="121">
        <f t="shared" si="34"/>
        <v>0</v>
      </c>
      <c r="AA74" s="121">
        <f t="shared" si="34"/>
        <v>0</v>
      </c>
      <c r="AB74" s="121">
        <f t="shared" si="34"/>
        <v>0</v>
      </c>
      <c r="AC74" s="121">
        <f t="shared" si="34"/>
        <v>0</v>
      </c>
      <c r="AD74" s="121">
        <f t="shared" si="34"/>
        <v>0</v>
      </c>
      <c r="AE74" s="121">
        <f t="shared" si="34"/>
        <v>0</v>
      </c>
      <c r="AF74" s="121">
        <f t="shared" si="34"/>
        <v>0</v>
      </c>
      <c r="AG74" s="121">
        <f t="shared" si="34"/>
        <v>0</v>
      </c>
      <c r="AH74" s="121">
        <f t="shared" si="34"/>
        <v>0</v>
      </c>
      <c r="AI74" s="121">
        <f t="shared" si="34"/>
        <v>0</v>
      </c>
      <c r="AJ74" s="121">
        <f t="shared" si="34"/>
        <v>0</v>
      </c>
      <c r="AK74" s="121">
        <f t="shared" si="34"/>
        <v>0</v>
      </c>
      <c r="AL74" s="121">
        <f t="shared" si="35"/>
        <v>0</v>
      </c>
      <c r="AM74" s="121">
        <f t="shared" si="35"/>
        <v>0</v>
      </c>
      <c r="AN74" s="121">
        <f t="shared" si="35"/>
        <v>0</v>
      </c>
      <c r="AO74" s="121">
        <f t="shared" si="35"/>
        <v>0</v>
      </c>
      <c r="AP74" s="121">
        <f t="shared" si="35"/>
        <v>0</v>
      </c>
      <c r="AQ74" s="121">
        <f t="shared" si="35"/>
        <v>0</v>
      </c>
      <c r="AR74" s="121">
        <f t="shared" si="35"/>
        <v>0</v>
      </c>
      <c r="AS74" s="121">
        <f t="shared" si="35"/>
        <v>0</v>
      </c>
      <c r="AT74" s="121">
        <f t="shared" si="35"/>
        <v>0</v>
      </c>
      <c r="AU74" s="121">
        <f t="shared" si="35"/>
        <v>0</v>
      </c>
      <c r="AV74" s="121">
        <f t="shared" si="35"/>
        <v>0</v>
      </c>
      <c r="AW74" s="121">
        <f t="shared" si="35"/>
        <v>0</v>
      </c>
      <c r="AX74" s="121">
        <f t="shared" si="35"/>
        <v>0</v>
      </c>
      <c r="AY74" s="121">
        <f t="shared" si="35"/>
        <v>0</v>
      </c>
      <c r="AZ74" s="121">
        <f t="shared" si="35"/>
        <v>0</v>
      </c>
      <c r="BA74" s="51">
        <f>SUMPRODUCT(F74:AZ74,'Ocenění položek'!$C$54:$AW$54)</f>
        <v>0</v>
      </c>
      <c r="BB74" s="51">
        <f>SUMPRODUCT(F74:AZ74,'Ocenění položek'!$C$55:$AW$55)</f>
        <v>0</v>
      </c>
      <c r="CA74" s="123"/>
    </row>
    <row r="75" spans="1:79" x14ac:dyDescent="0.25">
      <c r="A75" s="7"/>
      <c r="B75" s="3"/>
      <c r="C75" s="2"/>
      <c r="D75" s="2"/>
      <c r="E75" s="3">
        <f t="shared" si="10"/>
        <v>0</v>
      </c>
      <c r="F75" s="121">
        <f t="shared" si="8"/>
        <v>0</v>
      </c>
      <c r="G75" s="121">
        <f t="shared" si="33"/>
        <v>0</v>
      </c>
      <c r="H75" s="121">
        <f t="shared" si="33"/>
        <v>0</v>
      </c>
      <c r="I75" s="121">
        <f t="shared" si="33"/>
        <v>0</v>
      </c>
      <c r="J75" s="121">
        <f t="shared" si="33"/>
        <v>0</v>
      </c>
      <c r="K75" s="121">
        <f t="shared" si="33"/>
        <v>0</v>
      </c>
      <c r="L75" s="121">
        <f t="shared" si="33"/>
        <v>0</v>
      </c>
      <c r="M75" s="121">
        <f t="shared" si="33"/>
        <v>0</v>
      </c>
      <c r="N75" s="121">
        <f t="shared" si="33"/>
        <v>0</v>
      </c>
      <c r="O75" s="121">
        <f t="shared" si="33"/>
        <v>0</v>
      </c>
      <c r="P75" s="121">
        <f t="shared" si="33"/>
        <v>0</v>
      </c>
      <c r="Q75" s="121">
        <f t="shared" si="33"/>
        <v>0</v>
      </c>
      <c r="R75" s="121">
        <f t="shared" si="33"/>
        <v>0</v>
      </c>
      <c r="S75" s="121">
        <f t="shared" si="33"/>
        <v>0</v>
      </c>
      <c r="T75" s="121">
        <f t="shared" si="33"/>
        <v>0</v>
      </c>
      <c r="U75" s="121">
        <f t="shared" si="33"/>
        <v>0</v>
      </c>
      <c r="V75" s="121">
        <f t="shared" si="34"/>
        <v>0</v>
      </c>
      <c r="W75" s="121">
        <f t="shared" si="34"/>
        <v>0</v>
      </c>
      <c r="X75" s="121">
        <f t="shared" si="34"/>
        <v>0</v>
      </c>
      <c r="Y75" s="121">
        <f t="shared" si="34"/>
        <v>0</v>
      </c>
      <c r="Z75" s="121">
        <f t="shared" si="34"/>
        <v>0</v>
      </c>
      <c r="AA75" s="121">
        <f t="shared" si="34"/>
        <v>0</v>
      </c>
      <c r="AB75" s="121">
        <f t="shared" si="34"/>
        <v>0</v>
      </c>
      <c r="AC75" s="121">
        <f t="shared" si="34"/>
        <v>0</v>
      </c>
      <c r="AD75" s="121">
        <f t="shared" si="34"/>
        <v>0</v>
      </c>
      <c r="AE75" s="121">
        <f t="shared" si="34"/>
        <v>0</v>
      </c>
      <c r="AF75" s="121">
        <f t="shared" si="34"/>
        <v>0</v>
      </c>
      <c r="AG75" s="121">
        <f t="shared" si="34"/>
        <v>0</v>
      </c>
      <c r="AH75" s="121">
        <f t="shared" si="34"/>
        <v>0</v>
      </c>
      <c r="AI75" s="121">
        <f t="shared" si="34"/>
        <v>0</v>
      </c>
      <c r="AJ75" s="121">
        <f t="shared" si="34"/>
        <v>0</v>
      </c>
      <c r="AK75" s="121">
        <f t="shared" si="34"/>
        <v>0</v>
      </c>
      <c r="AL75" s="121">
        <f t="shared" si="35"/>
        <v>0</v>
      </c>
      <c r="AM75" s="121">
        <f t="shared" si="35"/>
        <v>0</v>
      </c>
      <c r="AN75" s="121">
        <f t="shared" si="35"/>
        <v>0</v>
      </c>
      <c r="AO75" s="121">
        <f t="shared" si="35"/>
        <v>0</v>
      </c>
      <c r="AP75" s="121">
        <f t="shared" si="35"/>
        <v>0</v>
      </c>
      <c r="AQ75" s="121">
        <f t="shared" si="35"/>
        <v>0</v>
      </c>
      <c r="AR75" s="121">
        <f t="shared" si="35"/>
        <v>0</v>
      </c>
      <c r="AS75" s="121">
        <f t="shared" si="35"/>
        <v>0</v>
      </c>
      <c r="AT75" s="121">
        <f t="shared" si="35"/>
        <v>0</v>
      </c>
      <c r="AU75" s="121">
        <f t="shared" si="35"/>
        <v>0</v>
      </c>
      <c r="AV75" s="121">
        <f t="shared" si="35"/>
        <v>0</v>
      </c>
      <c r="AW75" s="121">
        <f t="shared" si="35"/>
        <v>0</v>
      </c>
      <c r="AX75" s="121">
        <f t="shared" si="35"/>
        <v>0</v>
      </c>
      <c r="AY75" s="121">
        <f t="shared" si="35"/>
        <v>0</v>
      </c>
      <c r="AZ75" s="121">
        <f t="shared" si="35"/>
        <v>0</v>
      </c>
      <c r="BA75" s="51">
        <f>SUMPRODUCT(F75:AZ75,'Ocenění položek'!$C$54:$AW$54)</f>
        <v>0</v>
      </c>
      <c r="BB75" s="51">
        <f>SUMPRODUCT(F75:AZ75,'Ocenění položek'!$C$55:$AW$55)</f>
        <v>0</v>
      </c>
      <c r="CA75" s="123"/>
    </row>
    <row r="76" spans="1:79" x14ac:dyDescent="0.25">
      <c r="A76" s="7"/>
      <c r="B76" s="3"/>
      <c r="C76" s="2"/>
      <c r="D76" s="2"/>
      <c r="E76" s="3">
        <f t="shared" si="10"/>
        <v>0</v>
      </c>
      <c r="F76" s="121">
        <f t="shared" si="8"/>
        <v>0</v>
      </c>
      <c r="G76" s="121">
        <f t="shared" si="33"/>
        <v>0</v>
      </c>
      <c r="H76" s="121">
        <f t="shared" si="33"/>
        <v>0</v>
      </c>
      <c r="I76" s="121">
        <f t="shared" si="33"/>
        <v>0</v>
      </c>
      <c r="J76" s="121">
        <f t="shared" si="33"/>
        <v>0</v>
      </c>
      <c r="K76" s="121">
        <f t="shared" si="33"/>
        <v>0</v>
      </c>
      <c r="L76" s="121">
        <f t="shared" si="33"/>
        <v>0</v>
      </c>
      <c r="M76" s="121">
        <f t="shared" si="33"/>
        <v>0</v>
      </c>
      <c r="N76" s="121">
        <f t="shared" si="33"/>
        <v>0</v>
      </c>
      <c r="O76" s="121">
        <f t="shared" si="33"/>
        <v>0</v>
      </c>
      <c r="P76" s="121">
        <f t="shared" si="33"/>
        <v>0</v>
      </c>
      <c r="Q76" s="121">
        <f t="shared" si="33"/>
        <v>0</v>
      </c>
      <c r="R76" s="121">
        <f t="shared" si="33"/>
        <v>0</v>
      </c>
      <c r="S76" s="121">
        <f t="shared" si="33"/>
        <v>0</v>
      </c>
      <c r="T76" s="121">
        <f t="shared" si="33"/>
        <v>0</v>
      </c>
      <c r="U76" s="121">
        <f t="shared" si="33"/>
        <v>0</v>
      </c>
      <c r="V76" s="121">
        <f t="shared" si="34"/>
        <v>0</v>
      </c>
      <c r="W76" s="121">
        <f t="shared" si="34"/>
        <v>0</v>
      </c>
      <c r="X76" s="121">
        <f t="shared" si="34"/>
        <v>0</v>
      </c>
      <c r="Y76" s="121">
        <f t="shared" si="34"/>
        <v>0</v>
      </c>
      <c r="Z76" s="121">
        <f t="shared" si="34"/>
        <v>0</v>
      </c>
      <c r="AA76" s="121">
        <f t="shared" si="34"/>
        <v>0</v>
      </c>
      <c r="AB76" s="121">
        <f t="shared" si="34"/>
        <v>0</v>
      </c>
      <c r="AC76" s="121">
        <f t="shared" si="34"/>
        <v>0</v>
      </c>
      <c r="AD76" s="121">
        <f t="shared" si="34"/>
        <v>0</v>
      </c>
      <c r="AE76" s="121">
        <f t="shared" si="34"/>
        <v>0</v>
      </c>
      <c r="AF76" s="121">
        <f t="shared" si="34"/>
        <v>0</v>
      </c>
      <c r="AG76" s="121">
        <f t="shared" si="34"/>
        <v>0</v>
      </c>
      <c r="AH76" s="121">
        <f t="shared" si="34"/>
        <v>0</v>
      </c>
      <c r="AI76" s="121">
        <f t="shared" si="34"/>
        <v>0</v>
      </c>
      <c r="AJ76" s="121">
        <f t="shared" si="34"/>
        <v>0</v>
      </c>
      <c r="AK76" s="121">
        <f t="shared" si="34"/>
        <v>0</v>
      </c>
      <c r="AL76" s="121">
        <f t="shared" si="35"/>
        <v>0</v>
      </c>
      <c r="AM76" s="121">
        <f t="shared" si="35"/>
        <v>0</v>
      </c>
      <c r="AN76" s="121">
        <f t="shared" si="35"/>
        <v>0</v>
      </c>
      <c r="AO76" s="121">
        <f t="shared" si="35"/>
        <v>0</v>
      </c>
      <c r="AP76" s="121">
        <f t="shared" si="35"/>
        <v>0</v>
      </c>
      <c r="AQ76" s="121">
        <f t="shared" si="35"/>
        <v>0</v>
      </c>
      <c r="AR76" s="121">
        <f t="shared" si="35"/>
        <v>0</v>
      </c>
      <c r="AS76" s="121">
        <f t="shared" si="35"/>
        <v>0</v>
      </c>
      <c r="AT76" s="121">
        <f t="shared" si="35"/>
        <v>0</v>
      </c>
      <c r="AU76" s="121">
        <f t="shared" si="35"/>
        <v>0</v>
      </c>
      <c r="AV76" s="121">
        <f t="shared" si="35"/>
        <v>0</v>
      </c>
      <c r="AW76" s="121">
        <f t="shared" si="35"/>
        <v>0</v>
      </c>
      <c r="AX76" s="121">
        <f t="shared" si="35"/>
        <v>0</v>
      </c>
      <c r="AY76" s="121">
        <f t="shared" si="35"/>
        <v>0</v>
      </c>
      <c r="AZ76" s="121">
        <f t="shared" si="35"/>
        <v>0</v>
      </c>
      <c r="BA76" s="51">
        <f>SUMPRODUCT(F76:AZ76,'Ocenění položek'!$C$54:$AW$54)</f>
        <v>0</v>
      </c>
      <c r="BB76" s="51">
        <f>SUMPRODUCT(F76:AZ76,'Ocenění položek'!$C$55:$AW$55)</f>
        <v>0</v>
      </c>
      <c r="CA76" s="123"/>
    </row>
    <row r="77" spans="1:79" x14ac:dyDescent="0.25">
      <c r="A77" s="7"/>
      <c r="B77" s="3"/>
      <c r="C77" s="2"/>
      <c r="D77" s="2"/>
      <c r="E77" s="3">
        <f t="shared" si="10"/>
        <v>0</v>
      </c>
      <c r="F77" s="121">
        <f t="shared" si="8"/>
        <v>0</v>
      </c>
      <c r="G77" s="121">
        <f t="shared" si="33"/>
        <v>0</v>
      </c>
      <c r="H77" s="121">
        <f t="shared" si="33"/>
        <v>0</v>
      </c>
      <c r="I77" s="121">
        <f t="shared" si="33"/>
        <v>0</v>
      </c>
      <c r="J77" s="121">
        <f t="shared" si="33"/>
        <v>0</v>
      </c>
      <c r="K77" s="121">
        <f t="shared" si="33"/>
        <v>0</v>
      </c>
      <c r="L77" s="121">
        <f t="shared" si="33"/>
        <v>0</v>
      </c>
      <c r="M77" s="121">
        <f t="shared" si="33"/>
        <v>0</v>
      </c>
      <c r="N77" s="121">
        <f t="shared" si="33"/>
        <v>0</v>
      </c>
      <c r="O77" s="121">
        <f t="shared" si="33"/>
        <v>0</v>
      </c>
      <c r="P77" s="121">
        <f t="shared" si="33"/>
        <v>0</v>
      </c>
      <c r="Q77" s="121">
        <f t="shared" si="33"/>
        <v>0</v>
      </c>
      <c r="R77" s="121">
        <f t="shared" si="33"/>
        <v>0</v>
      </c>
      <c r="S77" s="121">
        <f t="shared" si="33"/>
        <v>0</v>
      </c>
      <c r="T77" s="121">
        <f t="shared" si="33"/>
        <v>0</v>
      </c>
      <c r="U77" s="121">
        <f t="shared" si="33"/>
        <v>0</v>
      </c>
      <c r="V77" s="121">
        <f t="shared" si="34"/>
        <v>0</v>
      </c>
      <c r="W77" s="121">
        <f t="shared" si="34"/>
        <v>0</v>
      </c>
      <c r="X77" s="121">
        <f t="shared" si="34"/>
        <v>0</v>
      </c>
      <c r="Y77" s="121">
        <f t="shared" si="34"/>
        <v>0</v>
      </c>
      <c r="Z77" s="121">
        <f t="shared" si="34"/>
        <v>0</v>
      </c>
      <c r="AA77" s="121">
        <f t="shared" si="34"/>
        <v>0</v>
      </c>
      <c r="AB77" s="121">
        <f t="shared" si="34"/>
        <v>0</v>
      </c>
      <c r="AC77" s="121">
        <f t="shared" si="34"/>
        <v>0</v>
      </c>
      <c r="AD77" s="121">
        <f t="shared" si="34"/>
        <v>0</v>
      </c>
      <c r="AE77" s="121">
        <f t="shared" si="34"/>
        <v>0</v>
      </c>
      <c r="AF77" s="121">
        <f t="shared" si="34"/>
        <v>0</v>
      </c>
      <c r="AG77" s="121">
        <f t="shared" si="34"/>
        <v>0</v>
      </c>
      <c r="AH77" s="121">
        <f t="shared" ref="V77:AK83" si="36">$E77*AH$3</f>
        <v>0</v>
      </c>
      <c r="AI77" s="121">
        <f t="shared" si="36"/>
        <v>0</v>
      </c>
      <c r="AJ77" s="121">
        <f t="shared" si="36"/>
        <v>0</v>
      </c>
      <c r="AK77" s="121">
        <f t="shared" si="36"/>
        <v>0</v>
      </c>
      <c r="AL77" s="121">
        <f t="shared" si="35"/>
        <v>0</v>
      </c>
      <c r="AM77" s="121">
        <f t="shared" si="35"/>
        <v>0</v>
      </c>
      <c r="AN77" s="121">
        <f t="shared" si="35"/>
        <v>0</v>
      </c>
      <c r="AO77" s="121">
        <f t="shared" si="35"/>
        <v>0</v>
      </c>
      <c r="AP77" s="121">
        <f t="shared" si="35"/>
        <v>0</v>
      </c>
      <c r="AQ77" s="121">
        <f t="shared" si="35"/>
        <v>0</v>
      </c>
      <c r="AR77" s="121">
        <f t="shared" si="35"/>
        <v>0</v>
      </c>
      <c r="AS77" s="121">
        <f t="shared" si="35"/>
        <v>0</v>
      </c>
      <c r="AT77" s="121">
        <f t="shared" si="35"/>
        <v>0</v>
      </c>
      <c r="AU77" s="121">
        <f t="shared" si="35"/>
        <v>0</v>
      </c>
      <c r="AV77" s="121">
        <f t="shared" si="35"/>
        <v>0</v>
      </c>
      <c r="AW77" s="121">
        <f t="shared" si="35"/>
        <v>0</v>
      </c>
      <c r="AX77" s="121">
        <f t="shared" si="35"/>
        <v>0</v>
      </c>
      <c r="AY77" s="121">
        <f t="shared" si="35"/>
        <v>0</v>
      </c>
      <c r="AZ77" s="121">
        <f t="shared" si="35"/>
        <v>0</v>
      </c>
      <c r="BA77" s="51">
        <f>SUMPRODUCT(F77:AZ77,'Ocenění položek'!$C$54:$AW$54)</f>
        <v>0</v>
      </c>
      <c r="BB77" s="51">
        <f>SUMPRODUCT(F77:AZ77,'Ocenění položek'!$C$55:$AW$55)</f>
        <v>0</v>
      </c>
      <c r="CA77" s="123"/>
    </row>
    <row r="78" spans="1:79" x14ac:dyDescent="0.25">
      <c r="A78" s="7"/>
      <c r="B78" s="3"/>
      <c r="C78" s="2"/>
      <c r="D78" s="2"/>
      <c r="E78" s="3">
        <f t="shared" si="10"/>
        <v>0</v>
      </c>
      <c r="F78" s="124">
        <f t="shared" si="8"/>
        <v>0</v>
      </c>
      <c r="G78" s="124">
        <f t="shared" si="33"/>
        <v>0</v>
      </c>
      <c r="H78" s="124">
        <f t="shared" si="33"/>
        <v>0</v>
      </c>
      <c r="I78" s="124">
        <f t="shared" si="33"/>
        <v>0</v>
      </c>
      <c r="J78" s="124">
        <f t="shared" si="33"/>
        <v>0</v>
      </c>
      <c r="K78" s="124">
        <f t="shared" si="33"/>
        <v>0</v>
      </c>
      <c r="L78" s="124">
        <f t="shared" si="33"/>
        <v>0</v>
      </c>
      <c r="M78" s="124">
        <f t="shared" si="33"/>
        <v>0</v>
      </c>
      <c r="N78" s="124">
        <f t="shared" si="33"/>
        <v>0</v>
      </c>
      <c r="O78" s="124">
        <f t="shared" si="33"/>
        <v>0</v>
      </c>
      <c r="P78" s="124">
        <f t="shared" si="33"/>
        <v>0</v>
      </c>
      <c r="Q78" s="124">
        <f t="shared" si="33"/>
        <v>0</v>
      </c>
      <c r="R78" s="124">
        <f t="shared" si="33"/>
        <v>0</v>
      </c>
      <c r="S78" s="124">
        <f t="shared" si="33"/>
        <v>0</v>
      </c>
      <c r="T78" s="124">
        <f t="shared" si="33"/>
        <v>0</v>
      </c>
      <c r="U78" s="124">
        <f t="shared" si="33"/>
        <v>0</v>
      </c>
      <c r="V78" s="124">
        <f t="shared" si="36"/>
        <v>0</v>
      </c>
      <c r="W78" s="124">
        <f t="shared" si="36"/>
        <v>0</v>
      </c>
      <c r="X78" s="124">
        <f t="shared" si="36"/>
        <v>0</v>
      </c>
      <c r="Y78" s="124">
        <f t="shared" si="36"/>
        <v>0</v>
      </c>
      <c r="Z78" s="124">
        <f t="shared" si="36"/>
        <v>0</v>
      </c>
      <c r="AA78" s="124">
        <f t="shared" si="36"/>
        <v>0</v>
      </c>
      <c r="AB78" s="124">
        <f t="shared" si="36"/>
        <v>0</v>
      </c>
      <c r="AC78" s="124">
        <f t="shared" si="36"/>
        <v>0</v>
      </c>
      <c r="AD78" s="124">
        <f t="shared" si="36"/>
        <v>0</v>
      </c>
      <c r="AE78" s="124">
        <f t="shared" si="36"/>
        <v>0</v>
      </c>
      <c r="AF78" s="124">
        <f t="shared" si="36"/>
        <v>0</v>
      </c>
      <c r="AG78" s="124">
        <f t="shared" si="36"/>
        <v>0</v>
      </c>
      <c r="AH78" s="124">
        <f t="shared" si="36"/>
        <v>0</v>
      </c>
      <c r="AI78" s="124">
        <f t="shared" si="36"/>
        <v>0</v>
      </c>
      <c r="AJ78" s="124">
        <f t="shared" si="36"/>
        <v>0</v>
      </c>
      <c r="AK78" s="124">
        <f t="shared" si="36"/>
        <v>0</v>
      </c>
      <c r="AL78" s="124">
        <f t="shared" si="35"/>
        <v>0</v>
      </c>
      <c r="AM78" s="124">
        <f t="shared" si="35"/>
        <v>0</v>
      </c>
      <c r="AN78" s="124">
        <f t="shared" si="35"/>
        <v>0</v>
      </c>
      <c r="AO78" s="124">
        <f t="shared" si="35"/>
        <v>0</v>
      </c>
      <c r="AP78" s="124">
        <f t="shared" si="35"/>
        <v>0</v>
      </c>
      <c r="AQ78" s="124">
        <f t="shared" si="35"/>
        <v>0</v>
      </c>
      <c r="AR78" s="124">
        <f t="shared" si="35"/>
        <v>0</v>
      </c>
      <c r="AS78" s="124">
        <f t="shared" si="35"/>
        <v>0</v>
      </c>
      <c r="AT78" s="124">
        <f t="shared" si="35"/>
        <v>0</v>
      </c>
      <c r="AU78" s="124">
        <f t="shared" si="35"/>
        <v>0</v>
      </c>
      <c r="AV78" s="124">
        <f t="shared" si="35"/>
        <v>0</v>
      </c>
      <c r="AW78" s="124">
        <f t="shared" si="35"/>
        <v>0</v>
      </c>
      <c r="AX78" s="124">
        <f t="shared" si="35"/>
        <v>0</v>
      </c>
      <c r="AY78" s="124">
        <f t="shared" si="35"/>
        <v>0</v>
      </c>
      <c r="AZ78" s="124">
        <f t="shared" si="35"/>
        <v>0</v>
      </c>
      <c r="BA78" s="51">
        <f>SUMPRODUCT(F78:AZ78,'Ocenění položek'!$C$54:$AW$54)</f>
        <v>0</v>
      </c>
      <c r="BB78" s="51">
        <f>SUMPRODUCT(F78:AZ78,'Ocenění položek'!$C$55:$AW$55)</f>
        <v>0</v>
      </c>
      <c r="CA78" s="123"/>
    </row>
    <row r="79" spans="1:79" x14ac:dyDescent="0.25">
      <c r="A79" s="7"/>
      <c r="B79" s="3"/>
      <c r="C79" s="2"/>
      <c r="D79" s="2"/>
      <c r="E79" s="3">
        <f t="shared" si="10"/>
        <v>0</v>
      </c>
      <c r="F79" s="126">
        <f t="shared" si="8"/>
        <v>0</v>
      </c>
      <c r="G79" s="126">
        <f t="shared" si="33"/>
        <v>0</v>
      </c>
      <c r="H79" s="126">
        <f t="shared" si="33"/>
        <v>0</v>
      </c>
      <c r="I79" s="126">
        <f t="shared" si="33"/>
        <v>0</v>
      </c>
      <c r="J79" s="126">
        <f t="shared" si="33"/>
        <v>0</v>
      </c>
      <c r="K79" s="126">
        <f t="shared" si="33"/>
        <v>0</v>
      </c>
      <c r="L79" s="126">
        <f t="shared" si="33"/>
        <v>0</v>
      </c>
      <c r="M79" s="126">
        <f t="shared" si="33"/>
        <v>0</v>
      </c>
      <c r="N79" s="126">
        <f t="shared" si="33"/>
        <v>0</v>
      </c>
      <c r="O79" s="126">
        <f t="shared" si="33"/>
        <v>0</v>
      </c>
      <c r="P79" s="126">
        <f t="shared" si="33"/>
        <v>0</v>
      </c>
      <c r="Q79" s="126">
        <f t="shared" si="33"/>
        <v>0</v>
      </c>
      <c r="R79" s="126">
        <f t="shared" si="33"/>
        <v>0</v>
      </c>
      <c r="S79" s="126">
        <f t="shared" si="33"/>
        <v>0</v>
      </c>
      <c r="T79" s="126">
        <f t="shared" si="33"/>
        <v>0</v>
      </c>
      <c r="U79" s="126">
        <f t="shared" si="33"/>
        <v>0</v>
      </c>
      <c r="V79" s="126">
        <f t="shared" si="36"/>
        <v>0</v>
      </c>
      <c r="W79" s="126">
        <f t="shared" si="36"/>
        <v>0</v>
      </c>
      <c r="X79" s="126">
        <f t="shared" si="36"/>
        <v>0</v>
      </c>
      <c r="Y79" s="126">
        <f t="shared" si="36"/>
        <v>0</v>
      </c>
      <c r="Z79" s="126">
        <f t="shared" si="36"/>
        <v>0</v>
      </c>
      <c r="AA79" s="126">
        <f t="shared" si="36"/>
        <v>0</v>
      </c>
      <c r="AB79" s="126">
        <f t="shared" si="36"/>
        <v>0</v>
      </c>
      <c r="AC79" s="126">
        <f t="shared" si="36"/>
        <v>0</v>
      </c>
      <c r="AD79" s="126">
        <f t="shared" si="36"/>
        <v>0</v>
      </c>
      <c r="AE79" s="126">
        <f t="shared" si="36"/>
        <v>0</v>
      </c>
      <c r="AF79" s="126">
        <f t="shared" si="36"/>
        <v>0</v>
      </c>
      <c r="AG79" s="126">
        <f t="shared" si="36"/>
        <v>0</v>
      </c>
      <c r="AH79" s="126">
        <f t="shared" si="36"/>
        <v>0</v>
      </c>
      <c r="AI79" s="126">
        <f t="shared" si="36"/>
        <v>0</v>
      </c>
      <c r="AJ79" s="126">
        <f t="shared" si="36"/>
        <v>0</v>
      </c>
      <c r="AK79" s="126">
        <f t="shared" si="36"/>
        <v>0</v>
      </c>
      <c r="AL79" s="126">
        <f t="shared" si="35"/>
        <v>0</v>
      </c>
      <c r="AM79" s="126">
        <f t="shared" si="35"/>
        <v>0</v>
      </c>
      <c r="AN79" s="126">
        <f t="shared" si="35"/>
        <v>0</v>
      </c>
      <c r="AO79" s="126">
        <f t="shared" si="35"/>
        <v>0</v>
      </c>
      <c r="AP79" s="126">
        <f t="shared" si="35"/>
        <v>0</v>
      </c>
      <c r="AQ79" s="126">
        <f t="shared" si="35"/>
        <v>0</v>
      </c>
      <c r="AR79" s="126">
        <f t="shared" si="35"/>
        <v>0</v>
      </c>
      <c r="AS79" s="126">
        <f t="shared" si="35"/>
        <v>0</v>
      </c>
      <c r="AT79" s="126">
        <f t="shared" si="35"/>
        <v>0</v>
      </c>
      <c r="AU79" s="126">
        <f t="shared" si="35"/>
        <v>0</v>
      </c>
      <c r="AV79" s="126">
        <f t="shared" si="35"/>
        <v>0</v>
      </c>
      <c r="AW79" s="126">
        <f t="shared" si="35"/>
        <v>0</v>
      </c>
      <c r="AX79" s="126">
        <f t="shared" si="35"/>
        <v>0</v>
      </c>
      <c r="AY79" s="126">
        <f t="shared" si="35"/>
        <v>0</v>
      </c>
      <c r="AZ79" s="126">
        <f t="shared" si="35"/>
        <v>0</v>
      </c>
      <c r="BA79" s="51">
        <f>SUMPRODUCT(F79:AZ79,'Ocenění položek'!$C$54:$AW$54)</f>
        <v>0</v>
      </c>
      <c r="BB79" s="51">
        <f>SUMPRODUCT(F79:AZ79,'Ocenění položek'!$C$55:$AW$55)</f>
        <v>0</v>
      </c>
      <c r="CA79" s="123"/>
    </row>
    <row r="80" spans="1:79" x14ac:dyDescent="0.25">
      <c r="A80" s="7"/>
      <c r="B80" s="3"/>
      <c r="C80" s="2"/>
      <c r="D80" s="2"/>
      <c r="E80" s="3">
        <f t="shared" si="10"/>
        <v>0</v>
      </c>
      <c r="F80" s="126">
        <f t="shared" si="8"/>
        <v>0</v>
      </c>
      <c r="G80" s="126">
        <f t="shared" si="33"/>
        <v>0</v>
      </c>
      <c r="H80" s="126">
        <f t="shared" si="33"/>
        <v>0</v>
      </c>
      <c r="I80" s="126">
        <f t="shared" si="33"/>
        <v>0</v>
      </c>
      <c r="J80" s="126">
        <f t="shared" si="33"/>
        <v>0</v>
      </c>
      <c r="K80" s="126">
        <f t="shared" si="33"/>
        <v>0</v>
      </c>
      <c r="L80" s="126">
        <f t="shared" si="33"/>
        <v>0</v>
      </c>
      <c r="M80" s="126">
        <f t="shared" si="33"/>
        <v>0</v>
      </c>
      <c r="N80" s="126">
        <f t="shared" si="33"/>
        <v>0</v>
      </c>
      <c r="O80" s="126">
        <f t="shared" si="33"/>
        <v>0</v>
      </c>
      <c r="P80" s="126">
        <f t="shared" si="33"/>
        <v>0</v>
      </c>
      <c r="Q80" s="126">
        <f t="shared" si="33"/>
        <v>0</v>
      </c>
      <c r="R80" s="126">
        <f t="shared" si="33"/>
        <v>0</v>
      </c>
      <c r="S80" s="126">
        <f t="shared" si="33"/>
        <v>0</v>
      </c>
      <c r="T80" s="126">
        <f t="shared" si="33"/>
        <v>0</v>
      </c>
      <c r="U80" s="126">
        <f t="shared" si="33"/>
        <v>0</v>
      </c>
      <c r="V80" s="126">
        <f t="shared" si="36"/>
        <v>0</v>
      </c>
      <c r="W80" s="126">
        <f t="shared" si="36"/>
        <v>0</v>
      </c>
      <c r="X80" s="126">
        <f t="shared" si="36"/>
        <v>0</v>
      </c>
      <c r="Y80" s="126">
        <f t="shared" si="36"/>
        <v>0</v>
      </c>
      <c r="Z80" s="126">
        <f t="shared" si="36"/>
        <v>0</v>
      </c>
      <c r="AA80" s="126">
        <f t="shared" si="36"/>
        <v>0</v>
      </c>
      <c r="AB80" s="126">
        <f t="shared" si="36"/>
        <v>0</v>
      </c>
      <c r="AC80" s="126">
        <f t="shared" si="36"/>
        <v>0</v>
      </c>
      <c r="AD80" s="126">
        <f t="shared" si="36"/>
        <v>0</v>
      </c>
      <c r="AE80" s="126">
        <f t="shared" si="36"/>
        <v>0</v>
      </c>
      <c r="AF80" s="126">
        <f t="shared" si="36"/>
        <v>0</v>
      </c>
      <c r="AG80" s="126">
        <f t="shared" si="36"/>
        <v>0</v>
      </c>
      <c r="AH80" s="126">
        <f t="shared" si="36"/>
        <v>0</v>
      </c>
      <c r="AI80" s="126">
        <f t="shared" si="36"/>
        <v>0</v>
      </c>
      <c r="AJ80" s="126">
        <f t="shared" si="36"/>
        <v>0</v>
      </c>
      <c r="AK80" s="126">
        <f t="shared" si="36"/>
        <v>0</v>
      </c>
      <c r="AL80" s="126">
        <f t="shared" si="35"/>
        <v>0</v>
      </c>
      <c r="AM80" s="126">
        <f t="shared" si="35"/>
        <v>0</v>
      </c>
      <c r="AN80" s="126">
        <f t="shared" si="35"/>
        <v>0</v>
      </c>
      <c r="AO80" s="126">
        <f t="shared" si="35"/>
        <v>0</v>
      </c>
      <c r="AP80" s="126">
        <f t="shared" si="35"/>
        <v>0</v>
      </c>
      <c r="AQ80" s="126">
        <f t="shared" si="35"/>
        <v>0</v>
      </c>
      <c r="AR80" s="126">
        <f t="shared" si="35"/>
        <v>0</v>
      </c>
      <c r="AS80" s="126">
        <f t="shared" si="35"/>
        <v>0</v>
      </c>
      <c r="AT80" s="126">
        <f t="shared" si="35"/>
        <v>0</v>
      </c>
      <c r="AU80" s="126">
        <f t="shared" si="35"/>
        <v>0</v>
      </c>
      <c r="AV80" s="126">
        <f t="shared" si="35"/>
        <v>0</v>
      </c>
      <c r="AW80" s="126">
        <f t="shared" si="35"/>
        <v>0</v>
      </c>
      <c r="AX80" s="126">
        <f t="shared" si="35"/>
        <v>0</v>
      </c>
      <c r="AY80" s="126">
        <f t="shared" si="35"/>
        <v>0</v>
      </c>
      <c r="AZ80" s="126">
        <f t="shared" si="35"/>
        <v>0</v>
      </c>
      <c r="BA80" s="51">
        <f>SUMPRODUCT(F80:AZ80,'Ocenění položek'!$C$54:$AW$54)</f>
        <v>0</v>
      </c>
      <c r="BB80" s="51">
        <f>SUMPRODUCT(F80:AZ80,'Ocenění položek'!$C$55:$AW$55)</f>
        <v>0</v>
      </c>
      <c r="CA80" s="123"/>
    </row>
    <row r="81" spans="1:79" x14ac:dyDescent="0.25">
      <c r="A81" s="6"/>
      <c r="B81" s="3"/>
      <c r="C81" s="2"/>
      <c r="D81" s="2"/>
      <c r="E81" s="3">
        <f t="shared" si="10"/>
        <v>0</v>
      </c>
      <c r="F81" s="121">
        <f t="shared" si="8"/>
        <v>0</v>
      </c>
      <c r="G81" s="121">
        <f t="shared" si="33"/>
        <v>0</v>
      </c>
      <c r="H81" s="121">
        <f t="shared" si="33"/>
        <v>0</v>
      </c>
      <c r="I81" s="121">
        <f t="shared" si="33"/>
        <v>0</v>
      </c>
      <c r="J81" s="121">
        <f t="shared" si="33"/>
        <v>0</v>
      </c>
      <c r="K81" s="121">
        <f t="shared" si="33"/>
        <v>0</v>
      </c>
      <c r="L81" s="121">
        <f t="shared" si="33"/>
        <v>0</v>
      </c>
      <c r="M81" s="121">
        <f t="shared" si="33"/>
        <v>0</v>
      </c>
      <c r="N81" s="121">
        <f t="shared" si="33"/>
        <v>0</v>
      </c>
      <c r="O81" s="121">
        <f t="shared" si="33"/>
        <v>0</v>
      </c>
      <c r="P81" s="121">
        <f t="shared" ref="G81:U83" si="37">$E81*P$3</f>
        <v>0</v>
      </c>
      <c r="Q81" s="121">
        <f t="shared" si="37"/>
        <v>0</v>
      </c>
      <c r="R81" s="121">
        <f t="shared" si="37"/>
        <v>0</v>
      </c>
      <c r="S81" s="121">
        <f t="shared" si="37"/>
        <v>0</v>
      </c>
      <c r="T81" s="121">
        <f t="shared" si="37"/>
        <v>0</v>
      </c>
      <c r="U81" s="121">
        <f t="shared" si="37"/>
        <v>0</v>
      </c>
      <c r="V81" s="121">
        <f t="shared" si="36"/>
        <v>0</v>
      </c>
      <c r="W81" s="121">
        <f t="shared" si="36"/>
        <v>0</v>
      </c>
      <c r="X81" s="121">
        <f t="shared" si="36"/>
        <v>0</v>
      </c>
      <c r="Y81" s="121">
        <f t="shared" si="36"/>
        <v>0</v>
      </c>
      <c r="Z81" s="121">
        <f t="shared" si="36"/>
        <v>0</v>
      </c>
      <c r="AA81" s="121">
        <f t="shared" si="36"/>
        <v>0</v>
      </c>
      <c r="AB81" s="121">
        <f t="shared" si="36"/>
        <v>0</v>
      </c>
      <c r="AC81" s="121">
        <f t="shared" si="36"/>
        <v>0</v>
      </c>
      <c r="AD81" s="121">
        <f t="shared" si="36"/>
        <v>0</v>
      </c>
      <c r="AE81" s="121">
        <f t="shared" si="36"/>
        <v>0</v>
      </c>
      <c r="AF81" s="121">
        <f t="shared" si="36"/>
        <v>0</v>
      </c>
      <c r="AG81" s="121">
        <f t="shared" si="36"/>
        <v>0</v>
      </c>
      <c r="AH81" s="121">
        <f t="shared" si="36"/>
        <v>0</v>
      </c>
      <c r="AI81" s="121">
        <f t="shared" si="36"/>
        <v>0</v>
      </c>
      <c r="AJ81" s="121">
        <f t="shared" si="36"/>
        <v>0</v>
      </c>
      <c r="AK81" s="121">
        <f t="shared" si="36"/>
        <v>0</v>
      </c>
      <c r="AL81" s="121">
        <f t="shared" si="35"/>
        <v>0</v>
      </c>
      <c r="AM81" s="121">
        <f t="shared" si="35"/>
        <v>0</v>
      </c>
      <c r="AN81" s="121">
        <f t="shared" si="35"/>
        <v>0</v>
      </c>
      <c r="AO81" s="121">
        <f t="shared" si="35"/>
        <v>0</v>
      </c>
      <c r="AP81" s="121">
        <f t="shared" si="35"/>
        <v>0</v>
      </c>
      <c r="AQ81" s="121">
        <f t="shared" si="35"/>
        <v>0</v>
      </c>
      <c r="AR81" s="121">
        <f t="shared" si="35"/>
        <v>0</v>
      </c>
      <c r="AS81" s="121">
        <f t="shared" si="35"/>
        <v>0</v>
      </c>
      <c r="AT81" s="121">
        <f t="shared" si="35"/>
        <v>0</v>
      </c>
      <c r="AU81" s="121">
        <f t="shared" si="35"/>
        <v>0</v>
      </c>
      <c r="AV81" s="121">
        <f t="shared" si="35"/>
        <v>0</v>
      </c>
      <c r="AW81" s="121">
        <f t="shared" si="35"/>
        <v>0</v>
      </c>
      <c r="AX81" s="121">
        <f t="shared" si="35"/>
        <v>0</v>
      </c>
      <c r="AY81" s="121">
        <f t="shared" si="35"/>
        <v>0</v>
      </c>
      <c r="AZ81" s="121">
        <f t="shared" si="35"/>
        <v>0</v>
      </c>
      <c r="BA81" s="51">
        <f>SUMPRODUCT(F81:AZ81,'Ocenění položek'!$C$54:$AW$54)</f>
        <v>0</v>
      </c>
      <c r="BB81" s="51">
        <f>SUMPRODUCT(F81:AZ81,'Ocenění položek'!$C$55:$AW$55)</f>
        <v>0</v>
      </c>
      <c r="CA81" s="123"/>
    </row>
    <row r="82" spans="1:79" x14ac:dyDescent="0.25">
      <c r="A82" s="6"/>
      <c r="B82" s="3"/>
      <c r="C82" s="2"/>
      <c r="D82" s="2"/>
      <c r="E82" s="3">
        <f t="shared" si="10"/>
        <v>0</v>
      </c>
      <c r="F82" s="121">
        <f t="shared" si="8"/>
        <v>0</v>
      </c>
      <c r="G82" s="121">
        <f t="shared" si="37"/>
        <v>0</v>
      </c>
      <c r="H82" s="121">
        <f t="shared" si="37"/>
        <v>0</v>
      </c>
      <c r="I82" s="121">
        <f t="shared" si="37"/>
        <v>0</v>
      </c>
      <c r="J82" s="121">
        <f t="shared" si="37"/>
        <v>0</v>
      </c>
      <c r="K82" s="121">
        <f t="shared" si="37"/>
        <v>0</v>
      </c>
      <c r="L82" s="121">
        <f t="shared" si="37"/>
        <v>0</v>
      </c>
      <c r="M82" s="121">
        <f t="shared" si="37"/>
        <v>0</v>
      </c>
      <c r="N82" s="121">
        <f t="shared" si="37"/>
        <v>0</v>
      </c>
      <c r="O82" s="121">
        <f t="shared" si="37"/>
        <v>0</v>
      </c>
      <c r="P82" s="121">
        <f t="shared" si="37"/>
        <v>0</v>
      </c>
      <c r="Q82" s="121">
        <f t="shared" si="37"/>
        <v>0</v>
      </c>
      <c r="R82" s="121">
        <f t="shared" si="37"/>
        <v>0</v>
      </c>
      <c r="S82" s="121">
        <f t="shared" si="37"/>
        <v>0</v>
      </c>
      <c r="T82" s="121">
        <f t="shared" si="37"/>
        <v>0</v>
      </c>
      <c r="U82" s="121">
        <f t="shared" si="37"/>
        <v>0</v>
      </c>
      <c r="V82" s="121">
        <f t="shared" si="36"/>
        <v>0</v>
      </c>
      <c r="W82" s="121">
        <f t="shared" si="36"/>
        <v>0</v>
      </c>
      <c r="X82" s="121">
        <f t="shared" si="36"/>
        <v>0</v>
      </c>
      <c r="Y82" s="121">
        <f t="shared" si="36"/>
        <v>0</v>
      </c>
      <c r="Z82" s="121">
        <f t="shared" si="36"/>
        <v>0</v>
      </c>
      <c r="AA82" s="121">
        <f t="shared" si="36"/>
        <v>0</v>
      </c>
      <c r="AB82" s="121">
        <f t="shared" si="36"/>
        <v>0</v>
      </c>
      <c r="AC82" s="121">
        <f t="shared" si="36"/>
        <v>0</v>
      </c>
      <c r="AD82" s="121">
        <f t="shared" si="36"/>
        <v>0</v>
      </c>
      <c r="AE82" s="121">
        <f t="shared" si="36"/>
        <v>0</v>
      </c>
      <c r="AF82" s="121">
        <f t="shared" si="36"/>
        <v>0</v>
      </c>
      <c r="AG82" s="121">
        <f t="shared" si="36"/>
        <v>0</v>
      </c>
      <c r="AH82" s="121">
        <f t="shared" si="36"/>
        <v>0</v>
      </c>
      <c r="AI82" s="121">
        <f t="shared" si="36"/>
        <v>0</v>
      </c>
      <c r="AJ82" s="121">
        <f t="shared" si="36"/>
        <v>0</v>
      </c>
      <c r="AK82" s="121">
        <f t="shared" si="36"/>
        <v>0</v>
      </c>
      <c r="AL82" s="121">
        <f t="shared" ref="AL82:AZ83" si="38">$E82*AL$3</f>
        <v>0</v>
      </c>
      <c r="AM82" s="121">
        <f t="shared" si="38"/>
        <v>0</v>
      </c>
      <c r="AN82" s="121">
        <f t="shared" si="38"/>
        <v>0</v>
      </c>
      <c r="AO82" s="121">
        <f t="shared" si="38"/>
        <v>0</v>
      </c>
      <c r="AP82" s="121">
        <f t="shared" si="38"/>
        <v>0</v>
      </c>
      <c r="AQ82" s="121">
        <f t="shared" si="38"/>
        <v>0</v>
      </c>
      <c r="AR82" s="121">
        <f t="shared" si="38"/>
        <v>0</v>
      </c>
      <c r="AS82" s="121">
        <f t="shared" si="38"/>
        <v>0</v>
      </c>
      <c r="AT82" s="121">
        <f t="shared" si="38"/>
        <v>0</v>
      </c>
      <c r="AU82" s="121">
        <f t="shared" si="38"/>
        <v>0</v>
      </c>
      <c r="AV82" s="121">
        <f t="shared" si="38"/>
        <v>0</v>
      </c>
      <c r="AW82" s="121">
        <f t="shared" si="38"/>
        <v>0</v>
      </c>
      <c r="AX82" s="121">
        <f t="shared" si="38"/>
        <v>0</v>
      </c>
      <c r="AY82" s="121">
        <f t="shared" si="38"/>
        <v>0</v>
      </c>
      <c r="AZ82" s="121">
        <f t="shared" si="38"/>
        <v>0</v>
      </c>
      <c r="BA82" s="51">
        <f>SUMPRODUCT(F82:AZ82,'Ocenění položek'!$C$54:$AW$54)</f>
        <v>0</v>
      </c>
      <c r="BB82" s="51">
        <f>SUMPRODUCT(F82:AZ82,'Ocenění položek'!$C$55:$AW$55)</f>
        <v>0</v>
      </c>
      <c r="CA82" s="123"/>
    </row>
    <row r="83" spans="1:79" ht="15.75" thickBot="1" x14ac:dyDescent="0.3">
      <c r="A83" s="8"/>
      <c r="B83" s="9"/>
      <c r="C83" s="10"/>
      <c r="D83" s="10"/>
      <c r="E83" s="9">
        <f t="shared" si="10"/>
        <v>0</v>
      </c>
      <c r="F83" s="131">
        <f t="shared" ref="F83" si="39">$E83*F$3</f>
        <v>0</v>
      </c>
      <c r="G83" s="131">
        <f t="shared" si="37"/>
        <v>0</v>
      </c>
      <c r="H83" s="131">
        <f t="shared" si="37"/>
        <v>0</v>
      </c>
      <c r="I83" s="131">
        <f t="shared" si="37"/>
        <v>0</v>
      </c>
      <c r="J83" s="131">
        <f t="shared" si="37"/>
        <v>0</v>
      </c>
      <c r="K83" s="131">
        <f t="shared" si="37"/>
        <v>0</v>
      </c>
      <c r="L83" s="131">
        <f t="shared" si="37"/>
        <v>0</v>
      </c>
      <c r="M83" s="131">
        <f t="shared" si="37"/>
        <v>0</v>
      </c>
      <c r="N83" s="131">
        <f t="shared" si="37"/>
        <v>0</v>
      </c>
      <c r="O83" s="131">
        <f t="shared" si="37"/>
        <v>0</v>
      </c>
      <c r="P83" s="131">
        <f t="shared" si="37"/>
        <v>0</v>
      </c>
      <c r="Q83" s="131">
        <f t="shared" si="37"/>
        <v>0</v>
      </c>
      <c r="R83" s="131">
        <f t="shared" si="37"/>
        <v>0</v>
      </c>
      <c r="S83" s="131">
        <f t="shared" si="37"/>
        <v>0</v>
      </c>
      <c r="T83" s="131">
        <f t="shared" si="37"/>
        <v>0</v>
      </c>
      <c r="U83" s="131">
        <f t="shared" si="37"/>
        <v>0</v>
      </c>
      <c r="V83" s="131">
        <f t="shared" si="36"/>
        <v>0</v>
      </c>
      <c r="W83" s="131">
        <f t="shared" si="36"/>
        <v>0</v>
      </c>
      <c r="X83" s="131">
        <f t="shared" si="36"/>
        <v>0</v>
      </c>
      <c r="Y83" s="131">
        <f t="shared" si="36"/>
        <v>0</v>
      </c>
      <c r="Z83" s="131">
        <f t="shared" si="36"/>
        <v>0</v>
      </c>
      <c r="AA83" s="131">
        <f t="shared" si="36"/>
        <v>0</v>
      </c>
      <c r="AB83" s="131">
        <f t="shared" si="36"/>
        <v>0</v>
      </c>
      <c r="AC83" s="131">
        <f t="shared" si="36"/>
        <v>0</v>
      </c>
      <c r="AD83" s="131">
        <f t="shared" si="36"/>
        <v>0</v>
      </c>
      <c r="AE83" s="131">
        <f t="shared" si="36"/>
        <v>0</v>
      </c>
      <c r="AF83" s="131">
        <f t="shared" si="36"/>
        <v>0</v>
      </c>
      <c r="AG83" s="131">
        <f t="shared" si="36"/>
        <v>0</v>
      </c>
      <c r="AH83" s="131">
        <f t="shared" si="36"/>
        <v>0</v>
      </c>
      <c r="AI83" s="131">
        <f t="shared" si="36"/>
        <v>0</v>
      </c>
      <c r="AJ83" s="131">
        <f t="shared" si="36"/>
        <v>0</v>
      </c>
      <c r="AK83" s="131">
        <f t="shared" si="36"/>
        <v>0</v>
      </c>
      <c r="AL83" s="131">
        <f t="shared" si="38"/>
        <v>0</v>
      </c>
      <c r="AM83" s="131">
        <f t="shared" si="38"/>
        <v>0</v>
      </c>
      <c r="AN83" s="131">
        <f t="shared" si="38"/>
        <v>0</v>
      </c>
      <c r="AO83" s="131">
        <f t="shared" si="38"/>
        <v>0</v>
      </c>
      <c r="AP83" s="131">
        <f t="shared" si="38"/>
        <v>0</v>
      </c>
      <c r="AQ83" s="131">
        <f t="shared" si="38"/>
        <v>0</v>
      </c>
      <c r="AR83" s="131">
        <f t="shared" si="38"/>
        <v>0</v>
      </c>
      <c r="AS83" s="131">
        <f t="shared" si="38"/>
        <v>0</v>
      </c>
      <c r="AT83" s="131">
        <f t="shared" si="38"/>
        <v>0</v>
      </c>
      <c r="AU83" s="131">
        <f t="shared" si="38"/>
        <v>0</v>
      </c>
      <c r="AV83" s="131">
        <f t="shared" si="38"/>
        <v>0</v>
      </c>
      <c r="AW83" s="131">
        <f t="shared" si="38"/>
        <v>0</v>
      </c>
      <c r="AX83" s="131">
        <f t="shared" si="38"/>
        <v>0</v>
      </c>
      <c r="AY83" s="131">
        <f t="shared" si="38"/>
        <v>0</v>
      </c>
      <c r="AZ83" s="131">
        <f t="shared" si="38"/>
        <v>0</v>
      </c>
      <c r="BA83" s="132">
        <f>SUMPRODUCT(F83:AZ83,'Ocenění položek'!$C$54:$AW$54)</f>
        <v>0</v>
      </c>
      <c r="BB83" s="132">
        <f>SUMPRODUCT(F83:AZ83,'Ocenění položek'!$C$55:$AW$55)</f>
        <v>0</v>
      </c>
      <c r="CA83" s="123"/>
    </row>
    <row r="84" spans="1:79" x14ac:dyDescent="0.25">
      <c r="CA84" s="133"/>
    </row>
    <row r="85" spans="1:79" x14ac:dyDescent="0.25">
      <c r="CA85" s="134"/>
    </row>
    <row r="86" spans="1:79" x14ac:dyDescent="0.25">
      <c r="CA86" s="135"/>
    </row>
  </sheetData>
  <sheetProtection algorithmName="SHA-512" hashValue="LvsO49neqI6VeqjsovkU5iDMl76UjJQgALmZFyHVs6Xm1HKcdtgKY16ZGYhgTAbl5mdQyOWUybnVAhvpGQOT5A==" saltValue="9CtccWLtA5ZMPUh3mm/TBg==" spinCount="100000" sheet="1" objects="1" scenarios="1" selectLockedCells="1"/>
  <autoFilter ref="A2:BB83" xr:uid="{440BBB88-7FA9-4BD7-ABA3-0C215061D48B}"/>
  <mergeCells count="1">
    <mergeCell ref="A1:B1"/>
  </mergeCells>
  <conditionalFormatting sqref="B7:C83 E7:E83">
    <cfRule type="expression" dxfId="3" priority="2">
      <formula>AND(#REF!&gt;0)</formula>
    </cfRule>
  </conditionalFormatting>
  <conditionalFormatting sqref="A7:A83">
    <cfRule type="expression" dxfId="2" priority="1">
      <formula>AND($D7=0)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J35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B1"/>
    </sheetView>
  </sheetViews>
  <sheetFormatPr defaultRowHeight="15" x14ac:dyDescent="0.25"/>
  <cols>
    <col min="1" max="1" width="26" style="35" customWidth="1"/>
    <col min="2" max="3" width="10.28515625" style="35" customWidth="1"/>
    <col min="4" max="4" width="9.140625" style="35"/>
    <col min="5" max="5" width="14.140625" style="35" bestFit="1" customWidth="1"/>
    <col min="6" max="78" width="15.140625" style="35" customWidth="1"/>
    <col min="79" max="79" width="16.28515625" style="35" customWidth="1"/>
    <col min="80" max="16384" width="9.140625" style="35"/>
  </cols>
  <sheetData>
    <row r="1" spans="1:88" ht="19.5" thickBot="1" x14ac:dyDescent="0.35">
      <c r="A1" s="70" t="s">
        <v>353</v>
      </c>
      <c r="B1" s="98"/>
      <c r="C1" s="99"/>
      <c r="D1" s="1"/>
      <c r="E1" s="100">
        <f>BA1</f>
        <v>0</v>
      </c>
      <c r="F1" s="27" t="s">
        <v>99</v>
      </c>
      <c r="BA1" s="100">
        <f>SUM(BA7:BA32)</f>
        <v>0</v>
      </c>
      <c r="BB1" s="100">
        <f>SUM(BB7:BB32)</f>
        <v>1936.2525186730227</v>
      </c>
    </row>
    <row r="2" spans="1:88" ht="151.5" thickBot="1" x14ac:dyDescent="0.35">
      <c r="A2" s="12" t="s">
        <v>82</v>
      </c>
      <c r="B2" s="13" t="s">
        <v>85</v>
      </c>
      <c r="C2" s="13" t="s">
        <v>111</v>
      </c>
      <c r="D2" s="14" t="s">
        <v>107</v>
      </c>
      <c r="E2" s="13" t="s">
        <v>83</v>
      </c>
      <c r="F2" s="101" t="str">
        <f>_xlfn.CONCAT('Ocenění položek'!C52,"          [",'Ocenění položek'!C53,"]")</f>
        <v>Obroušení podkladu omítnutého v místnostech v do 3,80 m          [m2]</v>
      </c>
      <c r="G2" s="101" t="str">
        <f>_xlfn.CONCAT('Ocenění položek'!D52,"          [",'Ocenění položek'!D53,"]")</f>
        <v>Obroušení podkladu omítnutého na schodišti podlaží v do 3,80 m          [m2]</v>
      </c>
      <c r="H2" s="101" t="str">
        <f>_xlfn.CONCAT('Ocenění položek'!E52,"          [",'Ocenění položek'!E53,"]")</f>
        <v>Obroušení podkladu ze stěrky v místnostech v do 3,80 m          [m2]</v>
      </c>
      <c r="I2" s="101" t="str">
        <f>_xlfn.CONCAT('Ocenění položek'!F52,"          [",'Ocenění položek'!F53,"]")</f>
        <v>Obroušení podkladu ze stěrky na schodišti podlaží v do 3,80 m          [m2]</v>
      </c>
      <c r="J2" s="101" t="str">
        <f>_xlfn.CONCAT('Ocenění položek'!G52,"          [",'Ocenění položek'!G53,"]")</f>
        <v>Omytí podkladu v místnostech v do 3,80 m          [m2]</v>
      </c>
      <c r="K2" s="101" t="str">
        <f>_xlfn.CONCAT('Ocenění položek'!H52,"          [",'Ocenění položek'!H53,"]")</f>
        <v>Omytí podkladu na schodišti podlaží v do 3,80 m          [m2]</v>
      </c>
      <c r="L2" s="101" t="str">
        <f>_xlfn.CONCAT('Ocenění položek'!I52,"          [",'Ocenění položek'!I53,"]")</f>
        <v>Omytí podkladu s odmaštěním v místnostech v do 3,80 m          [m2]</v>
      </c>
      <c r="M2" s="101" t="str">
        <f>_xlfn.CONCAT('Ocenění položek'!J52,"          [",'Ocenění položek'!J53,"]")</f>
        <v>Oškrabání malby v mísnostech v do 3,80 m          [m2]</v>
      </c>
      <c r="N2" s="101" t="str">
        <f>_xlfn.CONCAT('Ocenění položek'!K52,"          [",'Ocenění položek'!K53,"]")</f>
        <v>Oškrabání malby na schodišti podlaží v do 3,80 m          [m2]</v>
      </c>
      <c r="O2" s="101" t="str">
        <f>_xlfn.CONCAT('Ocenění položek'!L52,"          [",'Ocenění položek'!L53,"]")</f>
        <v>Rozmývání podkladu po oškrabání malby v místnostech v do 3,80 m          [m2]</v>
      </c>
      <c r="P2" s="101" t="str">
        <f>_xlfn.CONCAT('Ocenění položek'!M52,"          [",'Ocenění položek'!M53,"]")</f>
        <v>Rozmývání podkladu po oškrabání malby na schodišti podlaží v do 3,80 m          [m2]</v>
      </c>
      <c r="Q2" s="101" t="str">
        <f>_xlfn.CONCAT('Ocenění položek'!N52,"          [",'Ocenění položek'!N53,"]")</f>
        <v>Odstranění linkrustace v místnostech v do 3,80 m          [m2]</v>
      </c>
      <c r="R2" s="101" t="str">
        <f>_xlfn.CONCAT('Ocenění položek'!O52,"          [",'Ocenění položek'!O53,"]")</f>
        <v>Odstranění linkrustace na schodišti v podlaží do 3,80 m          [m2]</v>
      </c>
      <c r="S2" s="101" t="str">
        <f>_xlfn.CONCAT('Ocenění položek'!P52,"          [",'Ocenění položek'!P53,"]")</f>
        <v>Ošetření plísní napadených ploch včetně odstranění plísní v místnostech v do 3,80 m          [m2]</v>
      </c>
      <c r="T2" s="101" t="str">
        <f>_xlfn.CONCAT('Ocenění položek'!Q52,"          [",'Ocenění položek'!Q53,"]")</f>
        <v>Dvojnásobné izolování vodou ředitelnými barvami v místnostech v do 3,80 m          [m2]</v>
      </c>
      <c r="U2" s="101" t="str">
        <f>_xlfn.CONCAT('Ocenění položek'!R52,"          [",'Ocenění položek'!R53,"]")</f>
        <v>Tmelení spar a rohů šířky do 3 mm akrylátovým tmelem v místnostech v do 3,80 m          [m]</v>
      </c>
      <c r="V2" s="101" t="str">
        <f>_xlfn.CONCAT('Ocenění položek'!S52,"          [",'Ocenění položek'!S53,"]")</f>
        <v>Tmelení spar a rohů do 3 mm akrylátovým tmelem na schodišti podlaží v do 3,80 m          [m]</v>
      </c>
      <c r="W2" s="101" t="str">
        <f>_xlfn.CONCAT('Ocenění položek'!T52,"          [",'Ocenění položek'!T53,"]")</f>
        <v>Bandážování spar a prasklin v místnostech v do 3,80 m          [m]</v>
      </c>
      <c r="X2" s="101" t="str">
        <f>_xlfn.CONCAT('Ocenění položek'!U52,"          [",'Ocenění položek'!U53,"]")</f>
        <v>Bandážování spar a prasklin na schodišti podlaží v do 3,80 m          [m]</v>
      </c>
      <c r="Y2" s="101" t="str">
        <f>_xlfn.CONCAT('Ocenění položek'!V52,"          [",'Ocenění položek'!V53,"]")</f>
        <v>Bandážování rohů stěnv místnostech v do 3,80 m          [m]</v>
      </c>
      <c r="Z2" s="101" t="str">
        <f>_xlfn.CONCAT('Ocenění položek'!W52,"          [",'Ocenění položek'!W53,"]")</f>
        <v>Bandážování rohů stěn na schodišti podlaží v do 3,80 m          [m]</v>
      </c>
      <c r="AA2" s="101" t="str">
        <f>_xlfn.CONCAT('Ocenění položek'!X52,"          [",'Ocenění položek'!X53,"]")</f>
        <v>Lokální vyrovnání podkladu disperzní stěrkou pl do 0,1 m2 v místnostech v do 3,80 m          [kus]</v>
      </c>
      <c r="AB2" s="101" t="str">
        <f>_xlfn.CONCAT('Ocenění položek'!Y52,"          [",'Ocenění položek'!Y53,"]")</f>
        <v>Lokální vyrovnání podkladu disperzní stěrkou pl do 0,1 m2 na schodišti podlaží v do 3,80 m          [kus]</v>
      </c>
      <c r="AC2" s="101" t="str">
        <f>_xlfn.CONCAT('Ocenění položek'!Z52,"          [",'Ocenění položek'!Z53,"]")</f>
        <v>Celoplošné vyhlazení podkladu sádrovou stěrkou v místnostech v do 3,80 m          [m2]</v>
      </c>
      <c r="AD2" s="101" t="str">
        <f>_xlfn.CONCAT('Ocenění položek'!AA52,"          [",'Ocenění položek'!AA53,"]")</f>
        <v>Celoplošné vyhlazení podkladu sádrovou stěrkou na schodišti podlaží v do 3,80 m          [m2]</v>
      </c>
      <c r="AE2" s="101" t="str">
        <f>_xlfn.CONCAT('Ocenění položek'!AB52,"          [",'Ocenění položek'!AB53,"]")</f>
        <v>Zakrytí vnitřních podlah včetně pozdějšího odkrytí          [m2]</v>
      </c>
      <c r="AF2" s="101" t="str">
        <f>_xlfn.CONCAT('Ocenění položek'!AC52,"          [",'Ocenění položek'!AC53,"]")</f>
        <v>Zakrytí vnitřních ploch konstrukcí nebo prvků v místnostech v do 3,80 m          [m2]</v>
      </c>
      <c r="AG2" s="101" t="str">
        <f>_xlfn.CONCAT('Ocenění položek'!AD52,"          [",'Ocenění položek'!AD53,"]")</f>
        <v>Zakrytí vnitřních ploch konstrukcí nebo prvků na schodišti podlaží v do 3,80 m          [m2]</v>
      </c>
      <c r="AH2" s="101" t="str">
        <f>_xlfn.CONCAT('Ocenění položek'!AE52,"          [",'Ocenění položek'!AE53,"]")</f>
        <v>Základní akrylátová jednonásobná bezbarvá penetrace podkladu v místnostech v do 3,80 m          [m2]</v>
      </c>
      <c r="AI2" s="101" t="str">
        <f>_xlfn.CONCAT('Ocenění položek'!AF52,"          [",'Ocenění položek'!AF53,"]")</f>
        <v>Základní akrylátová jednonásobná bezbarvá penetrace podkladu na schodišti podlaží v do 3,80 m          [m2]</v>
      </c>
      <c r="AJ2" s="101" t="str">
        <f>_xlfn.CONCAT('Ocenění položek'!AG52,"          [",'Ocenění položek'!AG53,"]")</f>
        <v>Fungicidní jednonásobná bezbarvá penetrace podkladu v místnostech v do 3,80 m          [m2]</v>
      </c>
      <c r="AK2" s="101" t="str">
        <f>_xlfn.CONCAT('Ocenění položek'!AH52,"          [",'Ocenění položek'!AH53,"]")</f>
        <v>Čištění vnitřních ploch oken nebo balkonových dveří jednoduchých po provedení malířských prací          [m2]</v>
      </c>
      <c r="AL2" s="101" t="str">
        <f>_xlfn.CONCAT('Ocenění položek'!AI52,"          [",'Ocenění položek'!AI53,"]")</f>
        <v>Čištění vnitřních ploch oken dvojitých nebo zdvojených po provedení malířských prací          [m2]</v>
      </c>
      <c r="AM2" s="101" t="str">
        <f>_xlfn.CONCAT('Ocenění položek'!AJ52,"          [",'Ocenění položek'!AJ53,"]")</f>
        <v>Čištění vnitřních ploch dveří nebo vrat po provedení malířských prací          [m2]</v>
      </c>
      <c r="AN2" s="101" t="str">
        <f>_xlfn.CONCAT('Ocenění položek'!AK52,"          [",'Ocenění položek'!AK53,"]")</f>
        <v>Čištění vnitřních ploch podlah po provedení malířských prací          [m2]</v>
      </c>
      <c r="AO2" s="101" t="str">
        <f>_xlfn.CONCAT('Ocenění položek'!AL52,"          [",'Ocenění položek'!AL53,"]")</f>
        <v>Čištění vnitřních ploch schodišť po provedení malířských prací          [m2]</v>
      </c>
      <c r="AP2" s="101" t="str">
        <f>_xlfn.CONCAT('Ocenění položek'!AM52,"          [",'Ocenění položek'!AM53,"]")</f>
        <v>Dvojnásobné bílé malby ze směsí za mokra výborně oděruvzdorných v místnostech v do 3,80 m          [m2]</v>
      </c>
      <c r="AQ2" s="101" t="str">
        <f>_xlfn.CONCAT('Ocenění položek'!AN52,"          [",'Ocenění položek'!AN53,"]")</f>
        <v>Jednonásobné bílé malby ze směsí za sucha dobře otěruvzdorných v místnostech do 3,80 m          [m2]</v>
      </c>
      <c r="AR2" s="101" t="str">
        <f>_xlfn.CONCAT('Ocenění položek'!AO52,"          [",'Ocenění položek'!AO53,"]")</f>
        <v>Jednonásobné bílé malby ze směsí za sucha dobře otěruvzdorných na schodišti do 3,80 m          [m2]</v>
      </c>
      <c r="AS2" s="101" t="str">
        <f>_xlfn.CONCAT('Ocenění položek'!AP52,"          [",'Ocenění položek'!AP53,"]")</f>
        <v>Příplatek k cenám 1x maleb za sucha otěruvzdorných za provádění pl do 5 m2          [m2]</v>
      </c>
      <c r="AT2" s="101" t="str">
        <f>_xlfn.CONCAT('Ocenění položek'!AQ52,"          [",'Ocenění položek'!AQ53,"]")</f>
        <v>Dvojnásobné bílé malby ze směsí za sucha dobře otěruvzdorných v místnostech do 3,80 m          [m2]</v>
      </c>
      <c r="AU2" s="101" t="str">
        <f>_xlfn.CONCAT('Ocenění položek'!AR52,"          [",'Ocenění položek'!AR53,"]")</f>
        <v>Dvojnásobné bílé malby ze směsí za sucha dobře otěruvzdorných na schodišti do 3,80 m          [m2]</v>
      </c>
      <c r="AV2" s="101" t="str">
        <f>_xlfn.CONCAT('Ocenění položek'!AS52,"          [",'Ocenění položek'!AS53,"]")</f>
        <v>Příplatek k cenám 2x maleb za sucha otěruvzdorných za provádění pl do 5 m2          [m2]</v>
      </c>
      <c r="AW2" s="101" t="str">
        <f>_xlfn.CONCAT('Ocenění položek'!AT52,"          [",'Ocenění položek'!AT53,"]")</f>
        <v>Dvojnásobné bílé protiplísňové malby v místnostech v do 3,80 m          [m2]</v>
      </c>
      <c r="AX2" s="101" t="str">
        <f>_xlfn.CONCAT('Ocenění položek'!AU52,"          [",'Ocenění položek'!AU53,"]")</f>
        <v>Linkrustace s vrchním nátěrem syntetickým na schodišti v do 3,80 m          [m2]</v>
      </c>
      <c r="AY2" s="101" t="str">
        <f>_xlfn.CONCAT('Ocenění položek'!AV52,"          [",'Ocenění položek'!AV53,"]")</f>
        <v>Jednonásobný obnovovací syntetický nátěr linkrusty v místnosti v do 3,80 m          [m2]</v>
      </c>
      <c r="AZ2" s="101" t="str">
        <f>_xlfn.CONCAT('Ocenění položek'!AW52,"          [",'Ocenění položek'!AW53,"]")</f>
        <v>Hodinová sazba pro provádění výše neuvedených prací vyžádaných objednatelem          [Kč/hod.]</v>
      </c>
      <c r="BA2" s="102" t="s">
        <v>98</v>
      </c>
      <c r="BB2" s="102" t="s">
        <v>109</v>
      </c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103"/>
      <c r="CB2" s="28"/>
      <c r="CC2" s="28"/>
      <c r="CD2" s="28"/>
      <c r="CE2" s="28"/>
      <c r="CF2" s="28"/>
      <c r="CG2" s="28"/>
      <c r="CH2" s="28"/>
      <c r="CI2" s="28"/>
      <c r="CJ2" s="28"/>
    </row>
    <row r="3" spans="1:88" ht="15.75" x14ac:dyDescent="0.25">
      <c r="A3" s="17" t="s">
        <v>97</v>
      </c>
      <c r="B3" s="20" t="s">
        <v>95</v>
      </c>
      <c r="C3" s="20" t="s">
        <v>95</v>
      </c>
      <c r="D3" s="20" t="s">
        <v>95</v>
      </c>
      <c r="E3" s="20" t="s">
        <v>95</v>
      </c>
      <c r="F3" s="104">
        <v>0.25</v>
      </c>
      <c r="G3" s="104"/>
      <c r="H3" s="104">
        <v>0.1</v>
      </c>
      <c r="I3" s="104"/>
      <c r="J3" s="104">
        <v>0.1</v>
      </c>
      <c r="K3" s="104"/>
      <c r="L3" s="104">
        <v>0.2</v>
      </c>
      <c r="M3" s="104"/>
      <c r="N3" s="104"/>
      <c r="O3" s="104">
        <v>0.25</v>
      </c>
      <c r="P3" s="104"/>
      <c r="Q3" s="104"/>
      <c r="R3" s="104"/>
      <c r="S3" s="104"/>
      <c r="T3" s="104">
        <v>0.1</v>
      </c>
      <c r="U3" s="104"/>
      <c r="V3" s="104">
        <v>0.1</v>
      </c>
      <c r="W3" s="104"/>
      <c r="X3" s="104">
        <v>0.05</v>
      </c>
      <c r="Y3" s="104"/>
      <c r="Z3" s="104">
        <v>0.01</v>
      </c>
      <c r="AA3" s="104"/>
      <c r="AB3" s="104"/>
      <c r="AC3" s="104"/>
      <c r="AD3" s="104"/>
      <c r="AE3" s="104">
        <v>1</v>
      </c>
      <c r="AF3" s="104">
        <v>0.1</v>
      </c>
      <c r="AG3" s="104"/>
      <c r="AH3" s="104">
        <v>0.1</v>
      </c>
      <c r="AI3" s="104"/>
      <c r="AJ3" s="104"/>
      <c r="AK3" s="104"/>
      <c r="AL3" s="104"/>
      <c r="AM3" s="104"/>
      <c r="AN3" s="104">
        <v>1</v>
      </c>
      <c r="AO3" s="104"/>
      <c r="AP3" s="104">
        <v>0.01</v>
      </c>
      <c r="AQ3" s="104"/>
      <c r="AR3" s="104"/>
      <c r="AS3" s="104"/>
      <c r="AT3" s="104"/>
      <c r="AU3" s="104">
        <v>0.01</v>
      </c>
      <c r="AV3" s="104">
        <v>0.02</v>
      </c>
      <c r="AW3" s="104"/>
      <c r="AX3" s="104">
        <v>1</v>
      </c>
      <c r="AY3" s="105"/>
      <c r="AZ3" s="106">
        <v>0.01</v>
      </c>
      <c r="BA3" s="108" t="s">
        <v>95</v>
      </c>
      <c r="BB3" s="108" t="s">
        <v>95</v>
      </c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103"/>
      <c r="CB3" s="28"/>
      <c r="CC3" s="28"/>
      <c r="CD3" s="28"/>
      <c r="CE3" s="28"/>
      <c r="CF3" s="28"/>
      <c r="CG3" s="28"/>
      <c r="CH3" s="28"/>
      <c r="CI3" s="28"/>
      <c r="CJ3" s="28"/>
    </row>
    <row r="4" spans="1:88" ht="15.75" x14ac:dyDescent="0.25">
      <c r="A4" s="18" t="s">
        <v>96</v>
      </c>
      <c r="B4" s="21" t="s">
        <v>95</v>
      </c>
      <c r="C4" s="21" t="s">
        <v>95</v>
      </c>
      <c r="D4" s="21" t="s">
        <v>95</v>
      </c>
      <c r="E4" s="21" t="s">
        <v>95</v>
      </c>
      <c r="F4" s="109">
        <v>1</v>
      </c>
      <c r="G4" s="109"/>
      <c r="H4" s="109">
        <v>0.25</v>
      </c>
      <c r="I4" s="109"/>
      <c r="J4" s="109">
        <v>0.1</v>
      </c>
      <c r="K4" s="109"/>
      <c r="L4" s="109">
        <v>0.2</v>
      </c>
      <c r="M4" s="109"/>
      <c r="N4" s="109"/>
      <c r="O4" s="109">
        <v>1</v>
      </c>
      <c r="P4" s="109"/>
      <c r="Q4" s="109">
        <v>1</v>
      </c>
      <c r="R4" s="109"/>
      <c r="S4" s="109"/>
      <c r="T4" s="109">
        <v>0.1</v>
      </c>
      <c r="U4" s="109"/>
      <c r="V4" s="109">
        <v>0.1</v>
      </c>
      <c r="W4" s="109"/>
      <c r="X4" s="109">
        <v>0.05</v>
      </c>
      <c r="Y4" s="109"/>
      <c r="Z4" s="109">
        <v>0.01</v>
      </c>
      <c r="AA4" s="109"/>
      <c r="AB4" s="109">
        <v>0.5</v>
      </c>
      <c r="AC4" s="109"/>
      <c r="AD4" s="109">
        <v>1</v>
      </c>
      <c r="AE4" s="109">
        <v>1</v>
      </c>
      <c r="AF4" s="109">
        <v>0.1</v>
      </c>
      <c r="AG4" s="109"/>
      <c r="AH4" s="109"/>
      <c r="AI4" s="109"/>
      <c r="AJ4" s="109">
        <v>1</v>
      </c>
      <c r="AK4" s="109"/>
      <c r="AL4" s="109"/>
      <c r="AM4" s="109"/>
      <c r="AN4" s="109"/>
      <c r="AO4" s="109"/>
      <c r="AP4" s="109"/>
      <c r="AQ4" s="109"/>
      <c r="AR4" s="109">
        <v>1</v>
      </c>
      <c r="AS4" s="109"/>
      <c r="AT4" s="109"/>
      <c r="AU4" s="109">
        <v>0.01</v>
      </c>
      <c r="AV4" s="109">
        <v>0.02</v>
      </c>
      <c r="AW4" s="109"/>
      <c r="AX4" s="109">
        <v>1</v>
      </c>
      <c r="AY4" s="109"/>
      <c r="AZ4" s="110">
        <v>0.01</v>
      </c>
      <c r="BA4" s="112" t="s">
        <v>95</v>
      </c>
      <c r="BB4" s="112" t="s">
        <v>95</v>
      </c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103"/>
      <c r="CB4" s="28"/>
      <c r="CC4" s="28"/>
      <c r="CD4" s="28"/>
      <c r="CE4" s="28"/>
      <c r="CF4" s="28"/>
      <c r="CG4" s="28"/>
      <c r="CH4" s="28"/>
      <c r="CI4" s="28"/>
      <c r="CJ4" s="28"/>
    </row>
    <row r="5" spans="1:88" ht="15.75" x14ac:dyDescent="0.25">
      <c r="A5" s="23" t="s">
        <v>108</v>
      </c>
      <c r="B5" s="24" t="s">
        <v>95</v>
      </c>
      <c r="C5" s="24" t="s">
        <v>95</v>
      </c>
      <c r="D5" s="24" t="s">
        <v>95</v>
      </c>
      <c r="E5" s="24" t="s">
        <v>95</v>
      </c>
      <c r="F5" s="113">
        <v>0.25</v>
      </c>
      <c r="G5" s="113"/>
      <c r="H5" s="113">
        <v>0.1</v>
      </c>
      <c r="I5" s="113"/>
      <c r="J5" s="113">
        <v>0.1</v>
      </c>
      <c r="K5" s="113"/>
      <c r="L5" s="113"/>
      <c r="M5" s="113"/>
      <c r="N5" s="113">
        <v>1</v>
      </c>
      <c r="O5" s="113"/>
      <c r="P5" s="113"/>
      <c r="Q5" s="113"/>
      <c r="R5" s="113"/>
      <c r="S5" s="113"/>
      <c r="T5" s="113">
        <v>0.1</v>
      </c>
      <c r="U5" s="113"/>
      <c r="V5" s="113">
        <v>0.1</v>
      </c>
      <c r="W5" s="113"/>
      <c r="X5" s="113">
        <v>0.05</v>
      </c>
      <c r="Y5" s="113"/>
      <c r="Z5" s="113">
        <v>0.01</v>
      </c>
      <c r="AA5" s="113"/>
      <c r="AB5" s="113">
        <v>0.1</v>
      </c>
      <c r="AC5" s="113"/>
      <c r="AD5" s="113"/>
      <c r="AE5" s="113">
        <v>1</v>
      </c>
      <c r="AF5" s="113">
        <v>0.1</v>
      </c>
      <c r="AG5" s="113"/>
      <c r="AH5" s="113">
        <v>0.5</v>
      </c>
      <c r="AI5" s="113"/>
      <c r="AJ5" s="113"/>
      <c r="AK5" s="113"/>
      <c r="AL5" s="113"/>
      <c r="AM5" s="113"/>
      <c r="AN5" s="113">
        <v>1</v>
      </c>
      <c r="AO5" s="113"/>
      <c r="AP5" s="113">
        <v>0.01</v>
      </c>
      <c r="AQ5" s="113">
        <v>1</v>
      </c>
      <c r="AR5" s="113"/>
      <c r="AS5" s="113"/>
      <c r="AT5" s="113"/>
      <c r="AU5" s="113">
        <v>0.01</v>
      </c>
      <c r="AV5" s="113">
        <v>0.02</v>
      </c>
      <c r="AW5" s="113"/>
      <c r="AX5" s="113">
        <v>1</v>
      </c>
      <c r="AY5" s="113"/>
      <c r="AZ5" s="114">
        <v>0.01</v>
      </c>
      <c r="BA5" s="116" t="s">
        <v>95</v>
      </c>
      <c r="BB5" s="116" t="s">
        <v>95</v>
      </c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103"/>
      <c r="CB5" s="28"/>
      <c r="CC5" s="28"/>
      <c r="CD5" s="28"/>
      <c r="CE5" s="28"/>
      <c r="CF5" s="28"/>
      <c r="CG5" s="28"/>
      <c r="CH5" s="28"/>
      <c r="CI5" s="28"/>
      <c r="CJ5" s="28"/>
    </row>
    <row r="6" spans="1:88" ht="16.5" thickBot="1" x14ac:dyDescent="0.3">
      <c r="A6" s="19" t="s">
        <v>84</v>
      </c>
      <c r="B6" s="22" t="s">
        <v>95</v>
      </c>
      <c r="C6" s="22" t="s">
        <v>95</v>
      </c>
      <c r="D6" s="22" t="s">
        <v>95</v>
      </c>
      <c r="E6" s="22" t="s">
        <v>95</v>
      </c>
      <c r="F6" s="117"/>
      <c r="G6" s="117">
        <v>0.5</v>
      </c>
      <c r="H6" s="117"/>
      <c r="I6" s="117">
        <v>0.2</v>
      </c>
      <c r="J6" s="117"/>
      <c r="K6" s="117">
        <v>0.1</v>
      </c>
      <c r="L6" s="117"/>
      <c r="M6" s="117">
        <v>0.3</v>
      </c>
      <c r="N6" s="117"/>
      <c r="O6" s="117"/>
      <c r="P6" s="117">
        <v>0.5</v>
      </c>
      <c r="Q6" s="117"/>
      <c r="R6" s="117"/>
      <c r="S6" s="117">
        <v>0.2</v>
      </c>
      <c r="T6" s="117"/>
      <c r="U6" s="117">
        <v>0.1</v>
      </c>
      <c r="V6" s="117"/>
      <c r="W6" s="117">
        <v>0.1</v>
      </c>
      <c r="X6" s="117"/>
      <c r="Y6" s="117">
        <v>0.05</v>
      </c>
      <c r="Z6" s="117"/>
      <c r="AA6" s="117">
        <v>0.01</v>
      </c>
      <c r="AB6" s="117"/>
      <c r="AC6" s="117">
        <v>0.2</v>
      </c>
      <c r="AD6" s="117"/>
      <c r="AE6" s="117">
        <v>1</v>
      </c>
      <c r="AF6" s="117"/>
      <c r="AG6" s="117">
        <v>0.1</v>
      </c>
      <c r="AH6" s="117"/>
      <c r="AI6" s="117">
        <v>0.1</v>
      </c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>
        <v>0.1</v>
      </c>
      <c r="AT6" s="117">
        <v>0.3</v>
      </c>
      <c r="AU6" s="117">
        <v>0.01</v>
      </c>
      <c r="AV6" s="117">
        <v>0.02</v>
      </c>
      <c r="AW6" s="117"/>
      <c r="AX6" s="117"/>
      <c r="AY6" s="117">
        <v>1</v>
      </c>
      <c r="AZ6" s="118"/>
      <c r="BA6" s="120" t="s">
        <v>95</v>
      </c>
      <c r="BB6" s="120" t="s">
        <v>95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103"/>
      <c r="CB6" s="28"/>
      <c r="CC6" s="28"/>
      <c r="CD6" s="28"/>
      <c r="CE6" s="28"/>
      <c r="CF6" s="28"/>
      <c r="CG6" s="28"/>
      <c r="CH6" s="28"/>
      <c r="CI6" s="28"/>
      <c r="CJ6" s="28"/>
    </row>
    <row r="7" spans="1:88" x14ac:dyDescent="0.25">
      <c r="A7" s="11" t="s">
        <v>315</v>
      </c>
      <c r="B7" s="15">
        <v>3</v>
      </c>
      <c r="C7" s="16">
        <v>3</v>
      </c>
      <c r="D7" s="16">
        <v>0</v>
      </c>
      <c r="E7" s="15">
        <f>(B7+(4*B7^0.5*2.8))*D7</f>
        <v>0</v>
      </c>
      <c r="F7" s="121">
        <f>$E7*F$6</f>
        <v>0</v>
      </c>
      <c r="G7" s="121">
        <f t="shared" ref="F7:U21" si="0">$E7*G$3</f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0</v>
      </c>
      <c r="U7" s="121">
        <f t="shared" si="0"/>
        <v>0</v>
      </c>
      <c r="V7" s="121">
        <f t="shared" ref="V7:AK8" si="1">$E7*V$3</f>
        <v>0</v>
      </c>
      <c r="W7" s="121">
        <f t="shared" si="1"/>
        <v>0</v>
      </c>
      <c r="X7" s="121">
        <f t="shared" si="1"/>
        <v>0</v>
      </c>
      <c r="Y7" s="121">
        <f t="shared" si="1"/>
        <v>0</v>
      </c>
      <c r="Z7" s="121">
        <f t="shared" si="1"/>
        <v>0</v>
      </c>
      <c r="AA7" s="121">
        <f t="shared" si="1"/>
        <v>0</v>
      </c>
      <c r="AB7" s="121">
        <f t="shared" si="1"/>
        <v>0</v>
      </c>
      <c r="AC7" s="121">
        <f t="shared" si="1"/>
        <v>0</v>
      </c>
      <c r="AD7" s="121">
        <f t="shared" si="1"/>
        <v>0</v>
      </c>
      <c r="AE7" s="121">
        <f t="shared" si="1"/>
        <v>0</v>
      </c>
      <c r="AF7" s="121">
        <f t="shared" si="1"/>
        <v>0</v>
      </c>
      <c r="AG7" s="121">
        <f t="shared" si="1"/>
        <v>0</v>
      </c>
      <c r="AH7" s="121">
        <f t="shared" si="1"/>
        <v>0</v>
      </c>
      <c r="AI7" s="121">
        <f t="shared" si="1"/>
        <v>0</v>
      </c>
      <c r="AJ7" s="121">
        <f t="shared" si="1"/>
        <v>0</v>
      </c>
      <c r="AK7" s="121">
        <f t="shared" si="1"/>
        <v>0</v>
      </c>
      <c r="AL7" s="121">
        <f t="shared" ref="AL7:AZ8" si="2">$E7*AL$3</f>
        <v>0</v>
      </c>
      <c r="AM7" s="121">
        <f t="shared" si="2"/>
        <v>0</v>
      </c>
      <c r="AN7" s="121">
        <f t="shared" si="2"/>
        <v>0</v>
      </c>
      <c r="AO7" s="121">
        <f t="shared" si="2"/>
        <v>0</v>
      </c>
      <c r="AP7" s="121">
        <f t="shared" si="2"/>
        <v>0</v>
      </c>
      <c r="AQ7" s="121">
        <f t="shared" si="2"/>
        <v>0</v>
      </c>
      <c r="AR7" s="121">
        <f t="shared" si="2"/>
        <v>0</v>
      </c>
      <c r="AS7" s="121">
        <f t="shared" si="2"/>
        <v>0</v>
      </c>
      <c r="AT7" s="121">
        <f t="shared" si="2"/>
        <v>0</v>
      </c>
      <c r="AU7" s="121">
        <f t="shared" si="2"/>
        <v>0</v>
      </c>
      <c r="AV7" s="121">
        <f t="shared" si="2"/>
        <v>0</v>
      </c>
      <c r="AW7" s="121">
        <f t="shared" si="2"/>
        <v>0</v>
      </c>
      <c r="AX7" s="121">
        <f t="shared" si="2"/>
        <v>0</v>
      </c>
      <c r="AY7" s="121">
        <f t="shared" si="2"/>
        <v>0</v>
      </c>
      <c r="AZ7" s="121">
        <f t="shared" si="2"/>
        <v>0</v>
      </c>
      <c r="BA7" s="122">
        <f>SUMPRODUCT(F7:AZ7,'Ocenění položek'!$C$54:$AW$54)</f>
        <v>0</v>
      </c>
      <c r="BB7" s="122">
        <f>SUMPRODUCT(F7:AZ7,'Ocenění položek'!$C$55:$AW$55)</f>
        <v>0</v>
      </c>
      <c r="CA7" s="123"/>
    </row>
    <row r="8" spans="1:88" x14ac:dyDescent="0.25">
      <c r="A8" s="6" t="s">
        <v>432</v>
      </c>
      <c r="B8" s="3">
        <v>236</v>
      </c>
      <c r="C8" s="2">
        <v>5</v>
      </c>
      <c r="D8" s="2">
        <v>0</v>
      </c>
      <c r="E8" s="3">
        <f t="shared" ref="E8:E22" si="3">(B8+(4*B8^0.5*2.8))*D8</f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21">
        <f t="shared" si="0"/>
        <v>0</v>
      </c>
      <c r="N8" s="121">
        <f t="shared" si="0"/>
        <v>0</v>
      </c>
      <c r="O8" s="121">
        <f t="shared" si="0"/>
        <v>0</v>
      </c>
      <c r="P8" s="121">
        <f t="shared" si="0"/>
        <v>0</v>
      </c>
      <c r="Q8" s="121">
        <f t="shared" si="0"/>
        <v>0</v>
      </c>
      <c r="R8" s="121">
        <f t="shared" si="0"/>
        <v>0</v>
      </c>
      <c r="S8" s="121">
        <f t="shared" si="0"/>
        <v>0</v>
      </c>
      <c r="T8" s="121">
        <f t="shared" si="0"/>
        <v>0</v>
      </c>
      <c r="U8" s="121">
        <f t="shared" si="0"/>
        <v>0</v>
      </c>
      <c r="V8" s="121">
        <f t="shared" si="1"/>
        <v>0</v>
      </c>
      <c r="W8" s="121">
        <f t="shared" si="1"/>
        <v>0</v>
      </c>
      <c r="X8" s="121">
        <f t="shared" si="1"/>
        <v>0</v>
      </c>
      <c r="Y8" s="121">
        <f t="shared" si="1"/>
        <v>0</v>
      </c>
      <c r="Z8" s="121">
        <f t="shared" si="1"/>
        <v>0</v>
      </c>
      <c r="AA8" s="121">
        <f t="shared" si="1"/>
        <v>0</v>
      </c>
      <c r="AB8" s="121">
        <f t="shared" si="1"/>
        <v>0</v>
      </c>
      <c r="AC8" s="121">
        <f t="shared" si="1"/>
        <v>0</v>
      </c>
      <c r="AD8" s="121">
        <f t="shared" si="1"/>
        <v>0</v>
      </c>
      <c r="AE8" s="121">
        <f t="shared" si="1"/>
        <v>0</v>
      </c>
      <c r="AF8" s="121">
        <f t="shared" si="1"/>
        <v>0</v>
      </c>
      <c r="AG8" s="121">
        <f t="shared" si="1"/>
        <v>0</v>
      </c>
      <c r="AH8" s="121">
        <f t="shared" si="1"/>
        <v>0</v>
      </c>
      <c r="AI8" s="121">
        <f t="shared" si="1"/>
        <v>0</v>
      </c>
      <c r="AJ8" s="121">
        <f t="shared" si="1"/>
        <v>0</v>
      </c>
      <c r="AK8" s="121">
        <f t="shared" si="1"/>
        <v>0</v>
      </c>
      <c r="AL8" s="121">
        <f t="shared" si="2"/>
        <v>0</v>
      </c>
      <c r="AM8" s="121">
        <f t="shared" si="2"/>
        <v>0</v>
      </c>
      <c r="AN8" s="121">
        <f t="shared" si="2"/>
        <v>0</v>
      </c>
      <c r="AO8" s="121">
        <f t="shared" si="2"/>
        <v>0</v>
      </c>
      <c r="AP8" s="121">
        <f t="shared" si="2"/>
        <v>0</v>
      </c>
      <c r="AQ8" s="121">
        <f t="shared" si="2"/>
        <v>0</v>
      </c>
      <c r="AR8" s="121">
        <f t="shared" si="2"/>
        <v>0</v>
      </c>
      <c r="AS8" s="121">
        <f t="shared" si="2"/>
        <v>0</v>
      </c>
      <c r="AT8" s="121">
        <f t="shared" si="2"/>
        <v>0</v>
      </c>
      <c r="AU8" s="121">
        <f t="shared" si="2"/>
        <v>0</v>
      </c>
      <c r="AV8" s="121">
        <f t="shared" si="2"/>
        <v>0</v>
      </c>
      <c r="AW8" s="121">
        <f t="shared" si="2"/>
        <v>0</v>
      </c>
      <c r="AX8" s="121">
        <f t="shared" si="2"/>
        <v>0</v>
      </c>
      <c r="AY8" s="121">
        <f t="shared" si="2"/>
        <v>0</v>
      </c>
      <c r="AZ8" s="121">
        <f t="shared" si="2"/>
        <v>0</v>
      </c>
      <c r="BA8" s="51">
        <f>SUMPRODUCT(F8:AZ8,'Ocenění položek'!$C$54:$AW$54)</f>
        <v>0</v>
      </c>
      <c r="BB8" s="51">
        <f>SUMPRODUCT(F8:AZ8,'Ocenění položek'!$C$55:$AW$55)</f>
        <v>0</v>
      </c>
      <c r="CA8" s="123"/>
    </row>
    <row r="9" spans="1:88" x14ac:dyDescent="0.25">
      <c r="A9" s="6" t="s">
        <v>318</v>
      </c>
      <c r="B9" s="3">
        <v>4</v>
      </c>
      <c r="C9" s="2">
        <v>15</v>
      </c>
      <c r="D9" s="2">
        <v>0</v>
      </c>
      <c r="E9" s="3">
        <f t="shared" si="3"/>
        <v>0</v>
      </c>
      <c r="F9" s="124">
        <f>$E9*F$6</f>
        <v>0</v>
      </c>
      <c r="G9" s="124">
        <f t="shared" ref="G9:AZ9" si="4">$E9*G$6</f>
        <v>0</v>
      </c>
      <c r="H9" s="124">
        <f t="shared" si="4"/>
        <v>0</v>
      </c>
      <c r="I9" s="124">
        <f t="shared" si="4"/>
        <v>0</v>
      </c>
      <c r="J9" s="124">
        <f t="shared" si="4"/>
        <v>0</v>
      </c>
      <c r="K9" s="124">
        <f t="shared" si="4"/>
        <v>0</v>
      </c>
      <c r="L9" s="124">
        <f t="shared" si="4"/>
        <v>0</v>
      </c>
      <c r="M9" s="124">
        <f t="shared" si="4"/>
        <v>0</v>
      </c>
      <c r="N9" s="124">
        <f t="shared" si="4"/>
        <v>0</v>
      </c>
      <c r="O9" s="124">
        <f t="shared" si="4"/>
        <v>0</v>
      </c>
      <c r="P9" s="124">
        <f t="shared" si="4"/>
        <v>0</v>
      </c>
      <c r="Q9" s="124">
        <f t="shared" si="4"/>
        <v>0</v>
      </c>
      <c r="R9" s="124">
        <f t="shared" si="4"/>
        <v>0</v>
      </c>
      <c r="S9" s="124">
        <f t="shared" si="4"/>
        <v>0</v>
      </c>
      <c r="T9" s="124">
        <f t="shared" si="4"/>
        <v>0</v>
      </c>
      <c r="U9" s="124">
        <f t="shared" si="4"/>
        <v>0</v>
      </c>
      <c r="V9" s="124">
        <f t="shared" si="4"/>
        <v>0</v>
      </c>
      <c r="W9" s="124">
        <f t="shared" si="4"/>
        <v>0</v>
      </c>
      <c r="X9" s="124">
        <f t="shared" si="4"/>
        <v>0</v>
      </c>
      <c r="Y9" s="124">
        <f t="shared" si="4"/>
        <v>0</v>
      </c>
      <c r="Z9" s="124">
        <f t="shared" si="4"/>
        <v>0</v>
      </c>
      <c r="AA9" s="124">
        <f t="shared" si="4"/>
        <v>0</v>
      </c>
      <c r="AB9" s="124">
        <f t="shared" si="4"/>
        <v>0</v>
      </c>
      <c r="AC9" s="124">
        <f t="shared" si="4"/>
        <v>0</v>
      </c>
      <c r="AD9" s="124">
        <f t="shared" si="4"/>
        <v>0</v>
      </c>
      <c r="AE9" s="124">
        <f t="shared" si="4"/>
        <v>0</v>
      </c>
      <c r="AF9" s="124">
        <f t="shared" si="4"/>
        <v>0</v>
      </c>
      <c r="AG9" s="124">
        <f t="shared" si="4"/>
        <v>0</v>
      </c>
      <c r="AH9" s="124">
        <f t="shared" si="4"/>
        <v>0</v>
      </c>
      <c r="AI9" s="124">
        <f t="shared" si="4"/>
        <v>0</v>
      </c>
      <c r="AJ9" s="124">
        <f t="shared" si="4"/>
        <v>0</v>
      </c>
      <c r="AK9" s="124">
        <f t="shared" si="4"/>
        <v>0</v>
      </c>
      <c r="AL9" s="124">
        <f t="shared" si="4"/>
        <v>0</v>
      </c>
      <c r="AM9" s="124">
        <f t="shared" si="4"/>
        <v>0</v>
      </c>
      <c r="AN9" s="124">
        <f t="shared" si="4"/>
        <v>0</v>
      </c>
      <c r="AO9" s="124">
        <f t="shared" si="4"/>
        <v>0</v>
      </c>
      <c r="AP9" s="124">
        <f t="shared" si="4"/>
        <v>0</v>
      </c>
      <c r="AQ9" s="124">
        <f t="shared" si="4"/>
        <v>0</v>
      </c>
      <c r="AR9" s="124">
        <f t="shared" si="4"/>
        <v>0</v>
      </c>
      <c r="AS9" s="124">
        <f t="shared" si="4"/>
        <v>0</v>
      </c>
      <c r="AT9" s="124">
        <f t="shared" si="4"/>
        <v>0</v>
      </c>
      <c r="AU9" s="124">
        <f t="shared" si="4"/>
        <v>0</v>
      </c>
      <c r="AV9" s="124">
        <f t="shared" si="4"/>
        <v>0</v>
      </c>
      <c r="AW9" s="124">
        <f t="shared" si="4"/>
        <v>0</v>
      </c>
      <c r="AX9" s="124">
        <f t="shared" si="4"/>
        <v>0</v>
      </c>
      <c r="AY9" s="124">
        <f t="shared" si="4"/>
        <v>0</v>
      </c>
      <c r="AZ9" s="124">
        <f t="shared" si="4"/>
        <v>0</v>
      </c>
      <c r="BA9" s="51">
        <f>SUMPRODUCT(F9:AZ9,'Ocenění položek'!$C$54:$AW$54)</f>
        <v>0</v>
      </c>
      <c r="BB9" s="51">
        <f>SUMPRODUCT(F9:AZ9,'Ocenění položek'!$C$55:$AW$55)</f>
        <v>0</v>
      </c>
      <c r="CA9" s="123"/>
    </row>
    <row r="10" spans="1:88" x14ac:dyDescent="0.25">
      <c r="A10" s="7" t="s">
        <v>433</v>
      </c>
      <c r="B10" s="3">
        <v>31</v>
      </c>
      <c r="C10" s="2">
        <v>10</v>
      </c>
      <c r="D10" s="2">
        <v>0</v>
      </c>
      <c r="E10" s="3">
        <f t="shared" si="3"/>
        <v>0</v>
      </c>
      <c r="F10" s="121">
        <f t="shared" si="0"/>
        <v>0</v>
      </c>
      <c r="G10" s="121">
        <f t="shared" ref="G10:U12" si="5">$E10*G$3</f>
        <v>0</v>
      </c>
      <c r="H10" s="121">
        <f t="shared" si="5"/>
        <v>0</v>
      </c>
      <c r="I10" s="121">
        <f t="shared" si="5"/>
        <v>0</v>
      </c>
      <c r="J10" s="121">
        <f t="shared" si="5"/>
        <v>0</v>
      </c>
      <c r="K10" s="121">
        <f t="shared" si="5"/>
        <v>0</v>
      </c>
      <c r="L10" s="121">
        <f t="shared" si="5"/>
        <v>0</v>
      </c>
      <c r="M10" s="121">
        <f t="shared" si="5"/>
        <v>0</v>
      </c>
      <c r="N10" s="121">
        <f t="shared" si="5"/>
        <v>0</v>
      </c>
      <c r="O10" s="121">
        <f t="shared" si="5"/>
        <v>0</v>
      </c>
      <c r="P10" s="121">
        <f t="shared" si="5"/>
        <v>0</v>
      </c>
      <c r="Q10" s="121">
        <f t="shared" si="5"/>
        <v>0</v>
      </c>
      <c r="R10" s="121">
        <f t="shared" si="5"/>
        <v>0</v>
      </c>
      <c r="S10" s="121">
        <f t="shared" si="5"/>
        <v>0</v>
      </c>
      <c r="T10" s="121">
        <f t="shared" si="5"/>
        <v>0</v>
      </c>
      <c r="U10" s="121">
        <f t="shared" si="5"/>
        <v>0</v>
      </c>
      <c r="V10" s="121">
        <f t="shared" ref="V10:AK12" si="6">$E10*V$3</f>
        <v>0</v>
      </c>
      <c r="W10" s="121">
        <f t="shared" si="6"/>
        <v>0</v>
      </c>
      <c r="X10" s="121">
        <f t="shared" si="6"/>
        <v>0</v>
      </c>
      <c r="Y10" s="121">
        <f t="shared" si="6"/>
        <v>0</v>
      </c>
      <c r="Z10" s="121">
        <f t="shared" si="6"/>
        <v>0</v>
      </c>
      <c r="AA10" s="121">
        <f t="shared" si="6"/>
        <v>0</v>
      </c>
      <c r="AB10" s="121">
        <f t="shared" si="6"/>
        <v>0</v>
      </c>
      <c r="AC10" s="121">
        <f t="shared" si="6"/>
        <v>0</v>
      </c>
      <c r="AD10" s="121">
        <f t="shared" si="6"/>
        <v>0</v>
      </c>
      <c r="AE10" s="121">
        <f t="shared" si="6"/>
        <v>0</v>
      </c>
      <c r="AF10" s="121">
        <f t="shared" si="6"/>
        <v>0</v>
      </c>
      <c r="AG10" s="121">
        <f t="shared" si="6"/>
        <v>0</v>
      </c>
      <c r="AH10" s="121">
        <f t="shared" si="6"/>
        <v>0</v>
      </c>
      <c r="AI10" s="121">
        <f t="shared" si="6"/>
        <v>0</v>
      </c>
      <c r="AJ10" s="121">
        <f t="shared" si="6"/>
        <v>0</v>
      </c>
      <c r="AK10" s="121">
        <f t="shared" si="6"/>
        <v>0</v>
      </c>
      <c r="AL10" s="121">
        <f t="shared" ref="AL10:AZ12" si="7">$E10*AL$3</f>
        <v>0</v>
      </c>
      <c r="AM10" s="121">
        <f t="shared" si="7"/>
        <v>0</v>
      </c>
      <c r="AN10" s="121">
        <f t="shared" si="7"/>
        <v>0</v>
      </c>
      <c r="AO10" s="121">
        <f t="shared" si="7"/>
        <v>0</v>
      </c>
      <c r="AP10" s="121">
        <f t="shared" si="7"/>
        <v>0</v>
      </c>
      <c r="AQ10" s="121">
        <f t="shared" si="7"/>
        <v>0</v>
      </c>
      <c r="AR10" s="121">
        <f t="shared" si="7"/>
        <v>0</v>
      </c>
      <c r="AS10" s="121">
        <f t="shared" si="7"/>
        <v>0</v>
      </c>
      <c r="AT10" s="121">
        <f t="shared" si="7"/>
        <v>0</v>
      </c>
      <c r="AU10" s="121">
        <f t="shared" si="7"/>
        <v>0</v>
      </c>
      <c r="AV10" s="121">
        <f t="shared" si="7"/>
        <v>0</v>
      </c>
      <c r="AW10" s="121">
        <f t="shared" si="7"/>
        <v>0</v>
      </c>
      <c r="AX10" s="121">
        <f t="shared" si="7"/>
        <v>0</v>
      </c>
      <c r="AY10" s="121">
        <f t="shared" si="7"/>
        <v>0</v>
      </c>
      <c r="AZ10" s="121">
        <f t="shared" si="7"/>
        <v>0</v>
      </c>
      <c r="BA10" s="51">
        <f>SUMPRODUCT(F10:AZ10,'Ocenění položek'!$C$54:$AW$54)</f>
        <v>0</v>
      </c>
      <c r="BB10" s="51">
        <f>SUMPRODUCT(F10:AZ10,'Ocenění položek'!$C$55:$AW$55)</f>
        <v>0</v>
      </c>
      <c r="CA10" s="123"/>
    </row>
    <row r="11" spans="1:88" x14ac:dyDescent="0.25">
      <c r="A11" s="7" t="s">
        <v>321</v>
      </c>
      <c r="B11" s="3">
        <v>6</v>
      </c>
      <c r="C11" s="2">
        <v>2</v>
      </c>
      <c r="D11" s="2">
        <v>0</v>
      </c>
      <c r="E11" s="3">
        <f t="shared" si="3"/>
        <v>0</v>
      </c>
      <c r="F11" s="121">
        <f t="shared" si="0"/>
        <v>0</v>
      </c>
      <c r="G11" s="121">
        <f t="shared" si="5"/>
        <v>0</v>
      </c>
      <c r="H11" s="121">
        <f t="shared" si="5"/>
        <v>0</v>
      </c>
      <c r="I11" s="121">
        <f t="shared" si="5"/>
        <v>0</v>
      </c>
      <c r="J11" s="121">
        <f t="shared" si="5"/>
        <v>0</v>
      </c>
      <c r="K11" s="121">
        <f t="shared" si="5"/>
        <v>0</v>
      </c>
      <c r="L11" s="121">
        <f t="shared" si="5"/>
        <v>0</v>
      </c>
      <c r="M11" s="121">
        <f t="shared" si="5"/>
        <v>0</v>
      </c>
      <c r="N11" s="121">
        <f t="shared" si="5"/>
        <v>0</v>
      </c>
      <c r="O11" s="121">
        <f t="shared" si="5"/>
        <v>0</v>
      </c>
      <c r="P11" s="121">
        <f t="shared" si="5"/>
        <v>0</v>
      </c>
      <c r="Q11" s="121">
        <f t="shared" si="5"/>
        <v>0</v>
      </c>
      <c r="R11" s="121">
        <f t="shared" si="5"/>
        <v>0</v>
      </c>
      <c r="S11" s="121">
        <f t="shared" si="5"/>
        <v>0</v>
      </c>
      <c r="T11" s="121">
        <f t="shared" si="5"/>
        <v>0</v>
      </c>
      <c r="U11" s="121">
        <f t="shared" si="5"/>
        <v>0</v>
      </c>
      <c r="V11" s="121">
        <f t="shared" si="6"/>
        <v>0</v>
      </c>
      <c r="W11" s="121">
        <f t="shared" si="6"/>
        <v>0</v>
      </c>
      <c r="X11" s="121">
        <f t="shared" si="6"/>
        <v>0</v>
      </c>
      <c r="Y11" s="121">
        <f t="shared" si="6"/>
        <v>0</v>
      </c>
      <c r="Z11" s="121">
        <f t="shared" si="6"/>
        <v>0</v>
      </c>
      <c r="AA11" s="121">
        <f t="shared" si="6"/>
        <v>0</v>
      </c>
      <c r="AB11" s="121">
        <f t="shared" si="6"/>
        <v>0</v>
      </c>
      <c r="AC11" s="121">
        <f t="shared" si="6"/>
        <v>0</v>
      </c>
      <c r="AD11" s="121">
        <f t="shared" si="6"/>
        <v>0</v>
      </c>
      <c r="AE11" s="121">
        <f t="shared" si="6"/>
        <v>0</v>
      </c>
      <c r="AF11" s="121">
        <f t="shared" si="6"/>
        <v>0</v>
      </c>
      <c r="AG11" s="121">
        <f t="shared" si="6"/>
        <v>0</v>
      </c>
      <c r="AH11" s="121">
        <f t="shared" si="6"/>
        <v>0</v>
      </c>
      <c r="AI11" s="121">
        <f t="shared" si="6"/>
        <v>0</v>
      </c>
      <c r="AJ11" s="121">
        <f t="shared" si="6"/>
        <v>0</v>
      </c>
      <c r="AK11" s="121">
        <f t="shared" si="6"/>
        <v>0</v>
      </c>
      <c r="AL11" s="121">
        <f t="shared" si="7"/>
        <v>0</v>
      </c>
      <c r="AM11" s="121">
        <f t="shared" si="7"/>
        <v>0</v>
      </c>
      <c r="AN11" s="121">
        <f t="shared" si="7"/>
        <v>0</v>
      </c>
      <c r="AO11" s="121">
        <f t="shared" si="7"/>
        <v>0</v>
      </c>
      <c r="AP11" s="121">
        <f t="shared" si="7"/>
        <v>0</v>
      </c>
      <c r="AQ11" s="121">
        <f t="shared" si="7"/>
        <v>0</v>
      </c>
      <c r="AR11" s="121">
        <f t="shared" si="7"/>
        <v>0</v>
      </c>
      <c r="AS11" s="121">
        <f t="shared" si="7"/>
        <v>0</v>
      </c>
      <c r="AT11" s="121">
        <f t="shared" si="7"/>
        <v>0</v>
      </c>
      <c r="AU11" s="121">
        <f t="shared" si="7"/>
        <v>0</v>
      </c>
      <c r="AV11" s="121">
        <f t="shared" si="7"/>
        <v>0</v>
      </c>
      <c r="AW11" s="121">
        <f t="shared" si="7"/>
        <v>0</v>
      </c>
      <c r="AX11" s="121">
        <f t="shared" si="7"/>
        <v>0</v>
      </c>
      <c r="AY11" s="121">
        <f t="shared" si="7"/>
        <v>0</v>
      </c>
      <c r="AZ11" s="121">
        <f t="shared" si="7"/>
        <v>0</v>
      </c>
      <c r="BA11" s="51">
        <f>SUMPRODUCT(F11:AZ11,'Ocenění položek'!$C$54:$AW$54)</f>
        <v>0</v>
      </c>
      <c r="BB11" s="51">
        <f>SUMPRODUCT(F11:AZ11,'Ocenění položek'!$C$55:$AW$55)</f>
        <v>0</v>
      </c>
      <c r="CA11" s="123"/>
    </row>
    <row r="12" spans="1:88" x14ac:dyDescent="0.25">
      <c r="A12" s="7" t="s">
        <v>323</v>
      </c>
      <c r="B12" s="3">
        <v>200</v>
      </c>
      <c r="C12" s="2">
        <v>1</v>
      </c>
      <c r="D12" s="2">
        <v>0</v>
      </c>
      <c r="E12" s="3">
        <f t="shared" si="3"/>
        <v>0</v>
      </c>
      <c r="F12" s="121">
        <f t="shared" si="0"/>
        <v>0</v>
      </c>
      <c r="G12" s="121">
        <f t="shared" si="5"/>
        <v>0</v>
      </c>
      <c r="H12" s="121">
        <f t="shared" si="5"/>
        <v>0</v>
      </c>
      <c r="I12" s="121">
        <f t="shared" si="5"/>
        <v>0</v>
      </c>
      <c r="J12" s="121">
        <f t="shared" si="5"/>
        <v>0</v>
      </c>
      <c r="K12" s="121">
        <f t="shared" si="5"/>
        <v>0</v>
      </c>
      <c r="L12" s="121">
        <f t="shared" si="5"/>
        <v>0</v>
      </c>
      <c r="M12" s="121">
        <f t="shared" si="5"/>
        <v>0</v>
      </c>
      <c r="N12" s="121">
        <f t="shared" si="5"/>
        <v>0</v>
      </c>
      <c r="O12" s="121">
        <f t="shared" si="5"/>
        <v>0</v>
      </c>
      <c r="P12" s="121">
        <f t="shared" si="5"/>
        <v>0</v>
      </c>
      <c r="Q12" s="121">
        <f t="shared" si="5"/>
        <v>0</v>
      </c>
      <c r="R12" s="121">
        <f t="shared" si="5"/>
        <v>0</v>
      </c>
      <c r="S12" s="121">
        <f t="shared" si="5"/>
        <v>0</v>
      </c>
      <c r="T12" s="121">
        <f t="shared" si="5"/>
        <v>0</v>
      </c>
      <c r="U12" s="121">
        <f t="shared" si="5"/>
        <v>0</v>
      </c>
      <c r="V12" s="121">
        <f t="shared" si="6"/>
        <v>0</v>
      </c>
      <c r="W12" s="121">
        <f t="shared" si="6"/>
        <v>0</v>
      </c>
      <c r="X12" s="121">
        <f t="shared" si="6"/>
        <v>0</v>
      </c>
      <c r="Y12" s="121">
        <f t="shared" si="6"/>
        <v>0</v>
      </c>
      <c r="Z12" s="121">
        <f t="shared" si="6"/>
        <v>0</v>
      </c>
      <c r="AA12" s="121">
        <f t="shared" si="6"/>
        <v>0</v>
      </c>
      <c r="AB12" s="121">
        <f t="shared" si="6"/>
        <v>0</v>
      </c>
      <c r="AC12" s="121">
        <f t="shared" si="6"/>
        <v>0</v>
      </c>
      <c r="AD12" s="121">
        <f t="shared" si="6"/>
        <v>0</v>
      </c>
      <c r="AE12" s="121">
        <f t="shared" si="6"/>
        <v>0</v>
      </c>
      <c r="AF12" s="121">
        <f t="shared" si="6"/>
        <v>0</v>
      </c>
      <c r="AG12" s="121">
        <f t="shared" si="6"/>
        <v>0</v>
      </c>
      <c r="AH12" s="121">
        <f t="shared" si="6"/>
        <v>0</v>
      </c>
      <c r="AI12" s="121">
        <f t="shared" si="6"/>
        <v>0</v>
      </c>
      <c r="AJ12" s="121">
        <f t="shared" si="6"/>
        <v>0</v>
      </c>
      <c r="AK12" s="121">
        <f t="shared" si="6"/>
        <v>0</v>
      </c>
      <c r="AL12" s="121">
        <f t="shared" si="7"/>
        <v>0</v>
      </c>
      <c r="AM12" s="121">
        <f t="shared" si="7"/>
        <v>0</v>
      </c>
      <c r="AN12" s="121">
        <f t="shared" si="7"/>
        <v>0</v>
      </c>
      <c r="AO12" s="121">
        <f t="shared" si="7"/>
        <v>0</v>
      </c>
      <c r="AP12" s="121">
        <f t="shared" si="7"/>
        <v>0</v>
      </c>
      <c r="AQ12" s="121">
        <f t="shared" si="7"/>
        <v>0</v>
      </c>
      <c r="AR12" s="121">
        <f t="shared" si="7"/>
        <v>0</v>
      </c>
      <c r="AS12" s="121">
        <f t="shared" si="7"/>
        <v>0</v>
      </c>
      <c r="AT12" s="121">
        <f t="shared" si="7"/>
        <v>0</v>
      </c>
      <c r="AU12" s="121">
        <f t="shared" si="7"/>
        <v>0</v>
      </c>
      <c r="AV12" s="121">
        <f t="shared" si="7"/>
        <v>0</v>
      </c>
      <c r="AW12" s="121">
        <f t="shared" si="7"/>
        <v>0</v>
      </c>
      <c r="AX12" s="121">
        <f t="shared" si="7"/>
        <v>0</v>
      </c>
      <c r="AY12" s="121">
        <f t="shared" si="7"/>
        <v>0</v>
      </c>
      <c r="AZ12" s="121">
        <f t="shared" si="7"/>
        <v>0</v>
      </c>
      <c r="BA12" s="51">
        <f>SUMPRODUCT(F12:AZ12,'Ocenění položek'!$C$54:$AW$54)</f>
        <v>0</v>
      </c>
      <c r="BB12" s="51">
        <f>SUMPRODUCT(F12:AZ12,'Ocenění položek'!$C$55:$AW$55)</f>
        <v>0</v>
      </c>
      <c r="CA12" s="123"/>
    </row>
    <row r="13" spans="1:88" x14ac:dyDescent="0.25">
      <c r="A13" s="7" t="s">
        <v>434</v>
      </c>
      <c r="B13" s="3">
        <v>31</v>
      </c>
      <c r="C13" s="2">
        <v>1</v>
      </c>
      <c r="D13" s="2">
        <v>0</v>
      </c>
      <c r="E13" s="3">
        <f t="shared" si="3"/>
        <v>0</v>
      </c>
      <c r="F13" s="126">
        <f t="shared" si="0"/>
        <v>0</v>
      </c>
      <c r="G13" s="126">
        <f t="shared" ref="G13:U14" si="8">$E13*G$4</f>
        <v>0</v>
      </c>
      <c r="H13" s="126">
        <f t="shared" si="8"/>
        <v>0</v>
      </c>
      <c r="I13" s="126">
        <f t="shared" si="8"/>
        <v>0</v>
      </c>
      <c r="J13" s="126">
        <f t="shared" si="8"/>
        <v>0</v>
      </c>
      <c r="K13" s="126">
        <f t="shared" si="8"/>
        <v>0</v>
      </c>
      <c r="L13" s="126">
        <f t="shared" si="8"/>
        <v>0</v>
      </c>
      <c r="M13" s="126">
        <f t="shared" si="8"/>
        <v>0</v>
      </c>
      <c r="N13" s="126">
        <f t="shared" si="8"/>
        <v>0</v>
      </c>
      <c r="O13" s="126">
        <f t="shared" si="8"/>
        <v>0</v>
      </c>
      <c r="P13" s="126">
        <f t="shared" si="8"/>
        <v>0</v>
      </c>
      <c r="Q13" s="126">
        <f t="shared" si="8"/>
        <v>0</v>
      </c>
      <c r="R13" s="126">
        <f t="shared" si="8"/>
        <v>0</v>
      </c>
      <c r="S13" s="126">
        <f t="shared" si="8"/>
        <v>0</v>
      </c>
      <c r="T13" s="126">
        <f t="shared" si="8"/>
        <v>0</v>
      </c>
      <c r="U13" s="126">
        <f t="shared" si="8"/>
        <v>0</v>
      </c>
      <c r="V13" s="126">
        <f t="shared" ref="V13:AK14" si="9">$E13*V$4</f>
        <v>0</v>
      </c>
      <c r="W13" s="126">
        <f t="shared" si="9"/>
        <v>0</v>
      </c>
      <c r="X13" s="126">
        <f t="shared" si="9"/>
        <v>0</v>
      </c>
      <c r="Y13" s="126">
        <f t="shared" si="9"/>
        <v>0</v>
      </c>
      <c r="Z13" s="126">
        <f t="shared" si="9"/>
        <v>0</v>
      </c>
      <c r="AA13" s="126">
        <f t="shared" si="9"/>
        <v>0</v>
      </c>
      <c r="AB13" s="126">
        <f t="shared" si="9"/>
        <v>0</v>
      </c>
      <c r="AC13" s="126">
        <f t="shared" si="9"/>
        <v>0</v>
      </c>
      <c r="AD13" s="126">
        <f t="shared" si="9"/>
        <v>0</v>
      </c>
      <c r="AE13" s="126">
        <f t="shared" si="9"/>
        <v>0</v>
      </c>
      <c r="AF13" s="126">
        <f t="shared" si="9"/>
        <v>0</v>
      </c>
      <c r="AG13" s="126">
        <f t="shared" si="9"/>
        <v>0</v>
      </c>
      <c r="AH13" s="126">
        <f t="shared" si="9"/>
        <v>0</v>
      </c>
      <c r="AI13" s="126">
        <f t="shared" si="9"/>
        <v>0</v>
      </c>
      <c r="AJ13" s="126">
        <f t="shared" si="9"/>
        <v>0</v>
      </c>
      <c r="AK13" s="126">
        <f t="shared" si="9"/>
        <v>0</v>
      </c>
      <c r="AL13" s="126">
        <f t="shared" ref="AL13:AZ14" si="10">$E13*AL$4</f>
        <v>0</v>
      </c>
      <c r="AM13" s="126">
        <f t="shared" si="10"/>
        <v>0</v>
      </c>
      <c r="AN13" s="126">
        <f t="shared" si="10"/>
        <v>0</v>
      </c>
      <c r="AO13" s="126">
        <f t="shared" si="10"/>
        <v>0</v>
      </c>
      <c r="AP13" s="126">
        <f t="shared" si="10"/>
        <v>0</v>
      </c>
      <c r="AQ13" s="126">
        <f t="shared" si="10"/>
        <v>0</v>
      </c>
      <c r="AR13" s="126">
        <f t="shared" si="10"/>
        <v>0</v>
      </c>
      <c r="AS13" s="126">
        <f t="shared" si="10"/>
        <v>0</v>
      </c>
      <c r="AT13" s="126">
        <f t="shared" si="10"/>
        <v>0</v>
      </c>
      <c r="AU13" s="126">
        <f t="shared" si="10"/>
        <v>0</v>
      </c>
      <c r="AV13" s="126">
        <f t="shared" si="10"/>
        <v>0</v>
      </c>
      <c r="AW13" s="126">
        <f t="shared" si="10"/>
        <v>0</v>
      </c>
      <c r="AX13" s="126">
        <f t="shared" si="10"/>
        <v>0</v>
      </c>
      <c r="AY13" s="126">
        <f t="shared" si="10"/>
        <v>0</v>
      </c>
      <c r="AZ13" s="126">
        <f t="shared" si="10"/>
        <v>0</v>
      </c>
      <c r="BA13" s="51">
        <f>SUMPRODUCT(F13:AZ13,'Ocenění položek'!$C$54:$AW$54)</f>
        <v>0</v>
      </c>
      <c r="BB13" s="51">
        <f>SUMPRODUCT(F13:AZ13,'Ocenění položek'!$C$55:$AW$55)</f>
        <v>0</v>
      </c>
      <c r="CA13" s="123"/>
    </row>
    <row r="14" spans="1:88" x14ac:dyDescent="0.25">
      <c r="A14" s="7" t="s">
        <v>394</v>
      </c>
      <c r="B14" s="3">
        <v>42</v>
      </c>
      <c r="C14" s="2">
        <v>1</v>
      </c>
      <c r="D14" s="2">
        <v>0</v>
      </c>
      <c r="E14" s="3">
        <f t="shared" si="3"/>
        <v>0</v>
      </c>
      <c r="F14" s="126">
        <f t="shared" si="0"/>
        <v>0</v>
      </c>
      <c r="G14" s="126">
        <f t="shared" si="8"/>
        <v>0</v>
      </c>
      <c r="H14" s="126">
        <f t="shared" si="8"/>
        <v>0</v>
      </c>
      <c r="I14" s="126">
        <f t="shared" si="8"/>
        <v>0</v>
      </c>
      <c r="J14" s="126">
        <f t="shared" si="8"/>
        <v>0</v>
      </c>
      <c r="K14" s="126">
        <f t="shared" si="8"/>
        <v>0</v>
      </c>
      <c r="L14" s="126">
        <f t="shared" si="8"/>
        <v>0</v>
      </c>
      <c r="M14" s="126">
        <f t="shared" si="8"/>
        <v>0</v>
      </c>
      <c r="N14" s="126">
        <f t="shared" si="8"/>
        <v>0</v>
      </c>
      <c r="O14" s="126">
        <f t="shared" si="8"/>
        <v>0</v>
      </c>
      <c r="P14" s="126">
        <f t="shared" si="8"/>
        <v>0</v>
      </c>
      <c r="Q14" s="126">
        <f t="shared" si="8"/>
        <v>0</v>
      </c>
      <c r="R14" s="126">
        <f t="shared" si="8"/>
        <v>0</v>
      </c>
      <c r="S14" s="126">
        <f t="shared" si="8"/>
        <v>0</v>
      </c>
      <c r="T14" s="126">
        <f t="shared" si="8"/>
        <v>0</v>
      </c>
      <c r="U14" s="126">
        <f t="shared" si="8"/>
        <v>0</v>
      </c>
      <c r="V14" s="126">
        <f t="shared" si="9"/>
        <v>0</v>
      </c>
      <c r="W14" s="126">
        <f t="shared" si="9"/>
        <v>0</v>
      </c>
      <c r="X14" s="126">
        <f t="shared" si="9"/>
        <v>0</v>
      </c>
      <c r="Y14" s="126">
        <f t="shared" si="9"/>
        <v>0</v>
      </c>
      <c r="Z14" s="126">
        <f t="shared" si="9"/>
        <v>0</v>
      </c>
      <c r="AA14" s="126">
        <f t="shared" si="9"/>
        <v>0</v>
      </c>
      <c r="AB14" s="126">
        <f t="shared" si="9"/>
        <v>0</v>
      </c>
      <c r="AC14" s="126">
        <f t="shared" si="9"/>
        <v>0</v>
      </c>
      <c r="AD14" s="126">
        <f t="shared" si="9"/>
        <v>0</v>
      </c>
      <c r="AE14" s="126">
        <f t="shared" si="9"/>
        <v>0</v>
      </c>
      <c r="AF14" s="126">
        <f t="shared" si="9"/>
        <v>0</v>
      </c>
      <c r="AG14" s="126">
        <f t="shared" si="9"/>
        <v>0</v>
      </c>
      <c r="AH14" s="126">
        <f t="shared" si="9"/>
        <v>0</v>
      </c>
      <c r="AI14" s="126">
        <f t="shared" si="9"/>
        <v>0</v>
      </c>
      <c r="AJ14" s="126">
        <f t="shared" si="9"/>
        <v>0</v>
      </c>
      <c r="AK14" s="126">
        <f t="shared" si="9"/>
        <v>0</v>
      </c>
      <c r="AL14" s="126">
        <f t="shared" si="10"/>
        <v>0</v>
      </c>
      <c r="AM14" s="126">
        <f t="shared" si="10"/>
        <v>0</v>
      </c>
      <c r="AN14" s="126">
        <f t="shared" si="10"/>
        <v>0</v>
      </c>
      <c r="AO14" s="126">
        <f t="shared" si="10"/>
        <v>0</v>
      </c>
      <c r="AP14" s="126">
        <f t="shared" si="10"/>
        <v>0</v>
      </c>
      <c r="AQ14" s="126">
        <f t="shared" si="10"/>
        <v>0</v>
      </c>
      <c r="AR14" s="126">
        <f t="shared" si="10"/>
        <v>0</v>
      </c>
      <c r="AS14" s="126">
        <f t="shared" si="10"/>
        <v>0</v>
      </c>
      <c r="AT14" s="126">
        <f t="shared" si="10"/>
        <v>0</v>
      </c>
      <c r="AU14" s="126">
        <f t="shared" si="10"/>
        <v>0</v>
      </c>
      <c r="AV14" s="126">
        <f t="shared" si="10"/>
        <v>0</v>
      </c>
      <c r="AW14" s="126">
        <f t="shared" si="10"/>
        <v>0</v>
      </c>
      <c r="AX14" s="126">
        <f t="shared" si="10"/>
        <v>0</v>
      </c>
      <c r="AY14" s="126">
        <f t="shared" si="10"/>
        <v>0</v>
      </c>
      <c r="AZ14" s="126">
        <f t="shared" si="10"/>
        <v>0</v>
      </c>
      <c r="BA14" s="51">
        <f>SUMPRODUCT(F14:AZ14,'Ocenění položek'!$C$54:$AW$54)</f>
        <v>0</v>
      </c>
      <c r="BB14" s="51">
        <f>SUMPRODUCT(F14:AZ14,'Ocenění položek'!$C$55:$AW$55)</f>
        <v>0</v>
      </c>
      <c r="CA14" s="123"/>
    </row>
    <row r="15" spans="1:88" x14ac:dyDescent="0.25">
      <c r="A15" s="7" t="s">
        <v>329</v>
      </c>
      <c r="B15" s="3">
        <v>6</v>
      </c>
      <c r="C15" s="2">
        <v>1</v>
      </c>
      <c r="D15" s="2">
        <v>0</v>
      </c>
      <c r="E15" s="3">
        <f t="shared" si="3"/>
        <v>0</v>
      </c>
      <c r="F15" s="124">
        <f t="shared" si="0"/>
        <v>0</v>
      </c>
      <c r="G15" s="124">
        <f t="shared" ref="G15:AZ15" si="11">$E15*G$5</f>
        <v>0</v>
      </c>
      <c r="H15" s="124">
        <f t="shared" si="11"/>
        <v>0</v>
      </c>
      <c r="I15" s="124">
        <f t="shared" si="11"/>
        <v>0</v>
      </c>
      <c r="J15" s="124">
        <f t="shared" si="11"/>
        <v>0</v>
      </c>
      <c r="K15" s="124">
        <f t="shared" si="11"/>
        <v>0</v>
      </c>
      <c r="L15" s="124">
        <f t="shared" si="11"/>
        <v>0</v>
      </c>
      <c r="M15" s="124">
        <f t="shared" si="11"/>
        <v>0</v>
      </c>
      <c r="N15" s="124">
        <f t="shared" si="11"/>
        <v>0</v>
      </c>
      <c r="O15" s="124">
        <f t="shared" si="11"/>
        <v>0</v>
      </c>
      <c r="P15" s="124">
        <f t="shared" si="11"/>
        <v>0</v>
      </c>
      <c r="Q15" s="124">
        <f t="shared" si="11"/>
        <v>0</v>
      </c>
      <c r="R15" s="124">
        <f t="shared" si="11"/>
        <v>0</v>
      </c>
      <c r="S15" s="124">
        <f t="shared" si="11"/>
        <v>0</v>
      </c>
      <c r="T15" s="124">
        <f t="shared" si="11"/>
        <v>0</v>
      </c>
      <c r="U15" s="124">
        <f t="shared" si="11"/>
        <v>0</v>
      </c>
      <c r="V15" s="124">
        <f t="shared" si="11"/>
        <v>0</v>
      </c>
      <c r="W15" s="124">
        <f t="shared" si="11"/>
        <v>0</v>
      </c>
      <c r="X15" s="124">
        <f t="shared" si="11"/>
        <v>0</v>
      </c>
      <c r="Y15" s="124">
        <f t="shared" si="11"/>
        <v>0</v>
      </c>
      <c r="Z15" s="124">
        <f t="shared" si="11"/>
        <v>0</v>
      </c>
      <c r="AA15" s="124">
        <f t="shared" si="11"/>
        <v>0</v>
      </c>
      <c r="AB15" s="124">
        <f t="shared" si="11"/>
        <v>0</v>
      </c>
      <c r="AC15" s="124">
        <f t="shared" si="11"/>
        <v>0</v>
      </c>
      <c r="AD15" s="124">
        <f t="shared" si="11"/>
        <v>0</v>
      </c>
      <c r="AE15" s="124">
        <f t="shared" si="11"/>
        <v>0</v>
      </c>
      <c r="AF15" s="124">
        <f t="shared" si="11"/>
        <v>0</v>
      </c>
      <c r="AG15" s="124">
        <f t="shared" si="11"/>
        <v>0</v>
      </c>
      <c r="AH15" s="124">
        <f t="shared" si="11"/>
        <v>0</v>
      </c>
      <c r="AI15" s="124">
        <f t="shared" si="11"/>
        <v>0</v>
      </c>
      <c r="AJ15" s="124">
        <f t="shared" si="11"/>
        <v>0</v>
      </c>
      <c r="AK15" s="124">
        <f t="shared" si="11"/>
        <v>0</v>
      </c>
      <c r="AL15" s="124">
        <f t="shared" si="11"/>
        <v>0</v>
      </c>
      <c r="AM15" s="124">
        <f t="shared" si="11"/>
        <v>0</v>
      </c>
      <c r="AN15" s="124">
        <f t="shared" si="11"/>
        <v>0</v>
      </c>
      <c r="AO15" s="124">
        <f t="shared" si="11"/>
        <v>0</v>
      </c>
      <c r="AP15" s="124">
        <f t="shared" si="11"/>
        <v>0</v>
      </c>
      <c r="AQ15" s="124">
        <f t="shared" si="11"/>
        <v>0</v>
      </c>
      <c r="AR15" s="124">
        <f t="shared" si="11"/>
        <v>0</v>
      </c>
      <c r="AS15" s="124">
        <f t="shared" si="11"/>
        <v>0</v>
      </c>
      <c r="AT15" s="124">
        <f t="shared" si="11"/>
        <v>0</v>
      </c>
      <c r="AU15" s="124">
        <f t="shared" si="11"/>
        <v>0</v>
      </c>
      <c r="AV15" s="124">
        <f t="shared" si="11"/>
        <v>0</v>
      </c>
      <c r="AW15" s="124">
        <f t="shared" si="11"/>
        <v>0</v>
      </c>
      <c r="AX15" s="124">
        <f t="shared" si="11"/>
        <v>0</v>
      </c>
      <c r="AY15" s="124">
        <f t="shared" si="11"/>
        <v>0</v>
      </c>
      <c r="AZ15" s="124">
        <f t="shared" si="11"/>
        <v>0</v>
      </c>
      <c r="BA15" s="51">
        <f>SUMPRODUCT(F15:AZ15,'Ocenění položek'!$C$54:$AW$54)</f>
        <v>0</v>
      </c>
      <c r="BB15" s="51">
        <f>SUMPRODUCT(F15:AZ15,'Ocenění položek'!$C$55:$AW$55)</f>
        <v>0</v>
      </c>
      <c r="CA15" s="123"/>
    </row>
    <row r="16" spans="1:88" ht="30" x14ac:dyDescent="0.25">
      <c r="A16" s="7" t="s">
        <v>328</v>
      </c>
      <c r="B16" s="3">
        <v>230</v>
      </c>
      <c r="C16" s="2">
        <v>1</v>
      </c>
      <c r="D16" s="2">
        <v>0</v>
      </c>
      <c r="E16" s="3">
        <f t="shared" si="3"/>
        <v>0</v>
      </c>
      <c r="F16" s="121">
        <f t="shared" si="0"/>
        <v>0</v>
      </c>
      <c r="G16" s="121">
        <f t="shared" ref="G16:U19" si="12">$E16*G$3</f>
        <v>0</v>
      </c>
      <c r="H16" s="121">
        <f t="shared" si="12"/>
        <v>0</v>
      </c>
      <c r="I16" s="121">
        <f t="shared" si="12"/>
        <v>0</v>
      </c>
      <c r="J16" s="121">
        <f t="shared" si="12"/>
        <v>0</v>
      </c>
      <c r="K16" s="121">
        <f t="shared" si="12"/>
        <v>0</v>
      </c>
      <c r="L16" s="121">
        <f t="shared" si="12"/>
        <v>0</v>
      </c>
      <c r="M16" s="121">
        <f t="shared" si="12"/>
        <v>0</v>
      </c>
      <c r="N16" s="121">
        <f t="shared" si="12"/>
        <v>0</v>
      </c>
      <c r="O16" s="121">
        <f t="shared" si="12"/>
        <v>0</v>
      </c>
      <c r="P16" s="121">
        <f t="shared" si="12"/>
        <v>0</v>
      </c>
      <c r="Q16" s="121">
        <f t="shared" si="12"/>
        <v>0</v>
      </c>
      <c r="R16" s="121">
        <f t="shared" si="12"/>
        <v>0</v>
      </c>
      <c r="S16" s="121">
        <f t="shared" si="12"/>
        <v>0</v>
      </c>
      <c r="T16" s="121">
        <f t="shared" si="12"/>
        <v>0</v>
      </c>
      <c r="U16" s="121">
        <f t="shared" si="12"/>
        <v>0</v>
      </c>
      <c r="V16" s="121">
        <f t="shared" ref="V16:AK19" si="13">$E16*V$3</f>
        <v>0</v>
      </c>
      <c r="W16" s="121">
        <f t="shared" si="13"/>
        <v>0</v>
      </c>
      <c r="X16" s="121">
        <f t="shared" si="13"/>
        <v>0</v>
      </c>
      <c r="Y16" s="121">
        <f t="shared" si="13"/>
        <v>0</v>
      </c>
      <c r="Z16" s="121">
        <f t="shared" si="13"/>
        <v>0</v>
      </c>
      <c r="AA16" s="121">
        <f t="shared" si="13"/>
        <v>0</v>
      </c>
      <c r="AB16" s="121">
        <f t="shared" si="13"/>
        <v>0</v>
      </c>
      <c r="AC16" s="121">
        <f t="shared" si="13"/>
        <v>0</v>
      </c>
      <c r="AD16" s="121">
        <f t="shared" si="13"/>
        <v>0</v>
      </c>
      <c r="AE16" s="121">
        <f t="shared" si="13"/>
        <v>0</v>
      </c>
      <c r="AF16" s="121">
        <f t="shared" si="13"/>
        <v>0</v>
      </c>
      <c r="AG16" s="121">
        <f t="shared" si="13"/>
        <v>0</v>
      </c>
      <c r="AH16" s="121">
        <f t="shared" si="13"/>
        <v>0</v>
      </c>
      <c r="AI16" s="121">
        <f t="shared" si="13"/>
        <v>0</v>
      </c>
      <c r="AJ16" s="121">
        <f t="shared" si="13"/>
        <v>0</v>
      </c>
      <c r="AK16" s="121">
        <f t="shared" si="13"/>
        <v>0</v>
      </c>
      <c r="AL16" s="121">
        <f t="shared" ref="AL16:AZ19" si="14">$E16*AL$3</f>
        <v>0</v>
      </c>
      <c r="AM16" s="121">
        <f t="shared" si="14"/>
        <v>0</v>
      </c>
      <c r="AN16" s="121">
        <f t="shared" si="14"/>
        <v>0</v>
      </c>
      <c r="AO16" s="121">
        <f t="shared" si="14"/>
        <v>0</v>
      </c>
      <c r="AP16" s="121">
        <f t="shared" si="14"/>
        <v>0</v>
      </c>
      <c r="AQ16" s="121">
        <f t="shared" si="14"/>
        <v>0</v>
      </c>
      <c r="AR16" s="121">
        <f t="shared" si="14"/>
        <v>0</v>
      </c>
      <c r="AS16" s="121">
        <f t="shared" si="14"/>
        <v>0</v>
      </c>
      <c r="AT16" s="121">
        <f t="shared" si="14"/>
        <v>0</v>
      </c>
      <c r="AU16" s="121">
        <f t="shared" si="14"/>
        <v>0</v>
      </c>
      <c r="AV16" s="121">
        <f t="shared" si="14"/>
        <v>0</v>
      </c>
      <c r="AW16" s="121">
        <f t="shared" si="14"/>
        <v>0</v>
      </c>
      <c r="AX16" s="121">
        <f t="shared" si="14"/>
        <v>0</v>
      </c>
      <c r="AY16" s="121">
        <f t="shared" si="14"/>
        <v>0</v>
      </c>
      <c r="AZ16" s="121">
        <f t="shared" si="14"/>
        <v>0</v>
      </c>
      <c r="BA16" s="51">
        <f>SUMPRODUCT(F16:AZ16,'Ocenění položek'!$C$54:$AW$54)</f>
        <v>0</v>
      </c>
      <c r="BB16" s="51">
        <f>SUMPRODUCT(F16:AZ16,'Ocenění položek'!$C$55:$AW$55)</f>
        <v>0</v>
      </c>
      <c r="CA16" s="123"/>
    </row>
    <row r="17" spans="1:79" ht="30" x14ac:dyDescent="0.25">
      <c r="A17" s="7" t="s">
        <v>59</v>
      </c>
      <c r="B17" s="3">
        <v>9</v>
      </c>
      <c r="C17" s="2">
        <v>1</v>
      </c>
      <c r="D17" s="2">
        <v>0</v>
      </c>
      <c r="E17" s="3">
        <f t="shared" si="3"/>
        <v>0</v>
      </c>
      <c r="F17" s="121">
        <f t="shared" si="0"/>
        <v>0</v>
      </c>
      <c r="G17" s="121">
        <f t="shared" si="12"/>
        <v>0</v>
      </c>
      <c r="H17" s="121">
        <f t="shared" si="12"/>
        <v>0</v>
      </c>
      <c r="I17" s="121">
        <f t="shared" si="12"/>
        <v>0</v>
      </c>
      <c r="J17" s="121">
        <f t="shared" si="12"/>
        <v>0</v>
      </c>
      <c r="K17" s="121">
        <f t="shared" si="12"/>
        <v>0</v>
      </c>
      <c r="L17" s="121">
        <f t="shared" si="12"/>
        <v>0</v>
      </c>
      <c r="M17" s="121">
        <f t="shared" si="12"/>
        <v>0</v>
      </c>
      <c r="N17" s="121">
        <f t="shared" si="12"/>
        <v>0</v>
      </c>
      <c r="O17" s="121">
        <f t="shared" si="12"/>
        <v>0</v>
      </c>
      <c r="P17" s="121">
        <f t="shared" si="12"/>
        <v>0</v>
      </c>
      <c r="Q17" s="121">
        <f t="shared" si="12"/>
        <v>0</v>
      </c>
      <c r="R17" s="121">
        <f t="shared" si="12"/>
        <v>0</v>
      </c>
      <c r="S17" s="121">
        <f t="shared" si="12"/>
        <v>0</v>
      </c>
      <c r="T17" s="121">
        <f t="shared" si="12"/>
        <v>0</v>
      </c>
      <c r="U17" s="121">
        <f t="shared" si="12"/>
        <v>0</v>
      </c>
      <c r="V17" s="121">
        <f t="shared" si="13"/>
        <v>0</v>
      </c>
      <c r="W17" s="121">
        <f t="shared" si="13"/>
        <v>0</v>
      </c>
      <c r="X17" s="121">
        <f t="shared" si="13"/>
        <v>0</v>
      </c>
      <c r="Y17" s="121">
        <f t="shared" si="13"/>
        <v>0</v>
      </c>
      <c r="Z17" s="121">
        <f t="shared" si="13"/>
        <v>0</v>
      </c>
      <c r="AA17" s="121">
        <f t="shared" si="13"/>
        <v>0</v>
      </c>
      <c r="AB17" s="121">
        <f t="shared" si="13"/>
        <v>0</v>
      </c>
      <c r="AC17" s="121">
        <f t="shared" si="13"/>
        <v>0</v>
      </c>
      <c r="AD17" s="121">
        <f t="shared" si="13"/>
        <v>0</v>
      </c>
      <c r="AE17" s="121">
        <f t="shared" si="13"/>
        <v>0</v>
      </c>
      <c r="AF17" s="121">
        <f t="shared" si="13"/>
        <v>0</v>
      </c>
      <c r="AG17" s="121">
        <f t="shared" si="13"/>
        <v>0</v>
      </c>
      <c r="AH17" s="121">
        <f t="shared" si="13"/>
        <v>0</v>
      </c>
      <c r="AI17" s="121">
        <f t="shared" si="13"/>
        <v>0</v>
      </c>
      <c r="AJ17" s="121">
        <f t="shared" si="13"/>
        <v>0</v>
      </c>
      <c r="AK17" s="121">
        <f t="shared" si="13"/>
        <v>0</v>
      </c>
      <c r="AL17" s="121">
        <f t="shared" si="14"/>
        <v>0</v>
      </c>
      <c r="AM17" s="121">
        <f t="shared" si="14"/>
        <v>0</v>
      </c>
      <c r="AN17" s="121">
        <f t="shared" si="14"/>
        <v>0</v>
      </c>
      <c r="AO17" s="121">
        <f t="shared" si="14"/>
        <v>0</v>
      </c>
      <c r="AP17" s="121">
        <f t="shared" si="14"/>
        <v>0</v>
      </c>
      <c r="AQ17" s="121">
        <f t="shared" si="14"/>
        <v>0</v>
      </c>
      <c r="AR17" s="121">
        <f t="shared" si="14"/>
        <v>0</v>
      </c>
      <c r="AS17" s="121">
        <f t="shared" si="14"/>
        <v>0</v>
      </c>
      <c r="AT17" s="121">
        <f t="shared" si="14"/>
        <v>0</v>
      </c>
      <c r="AU17" s="121">
        <f t="shared" si="14"/>
        <v>0</v>
      </c>
      <c r="AV17" s="121">
        <f t="shared" si="14"/>
        <v>0</v>
      </c>
      <c r="AW17" s="121">
        <f t="shared" si="14"/>
        <v>0</v>
      </c>
      <c r="AX17" s="121">
        <f t="shared" si="14"/>
        <v>0</v>
      </c>
      <c r="AY17" s="121">
        <f t="shared" si="14"/>
        <v>0</v>
      </c>
      <c r="AZ17" s="121">
        <f t="shared" si="14"/>
        <v>0</v>
      </c>
      <c r="BA17" s="51">
        <f>SUMPRODUCT(F17:AZ17,'Ocenění položek'!$C$54:$AW$54)</f>
        <v>0</v>
      </c>
      <c r="BB17" s="51">
        <f>SUMPRODUCT(F17:AZ17,'Ocenění položek'!$C$55:$AW$55)</f>
        <v>0</v>
      </c>
      <c r="CA17" s="123"/>
    </row>
    <row r="18" spans="1:79" x14ac:dyDescent="0.25">
      <c r="A18" s="6" t="s">
        <v>331</v>
      </c>
      <c r="B18" s="3">
        <v>34</v>
      </c>
      <c r="C18" s="2">
        <v>1</v>
      </c>
      <c r="D18" s="2">
        <v>0</v>
      </c>
      <c r="E18" s="3">
        <f t="shared" si="3"/>
        <v>0</v>
      </c>
      <c r="F18" s="121">
        <f t="shared" si="0"/>
        <v>0</v>
      </c>
      <c r="G18" s="121">
        <f t="shared" si="12"/>
        <v>0</v>
      </c>
      <c r="H18" s="121">
        <f t="shared" si="12"/>
        <v>0</v>
      </c>
      <c r="I18" s="121">
        <f t="shared" si="12"/>
        <v>0</v>
      </c>
      <c r="J18" s="121">
        <f t="shared" si="12"/>
        <v>0</v>
      </c>
      <c r="K18" s="121">
        <f t="shared" si="12"/>
        <v>0</v>
      </c>
      <c r="L18" s="121">
        <f t="shared" si="12"/>
        <v>0</v>
      </c>
      <c r="M18" s="121">
        <f t="shared" si="12"/>
        <v>0</v>
      </c>
      <c r="N18" s="121">
        <f t="shared" si="12"/>
        <v>0</v>
      </c>
      <c r="O18" s="121">
        <f t="shared" si="12"/>
        <v>0</v>
      </c>
      <c r="P18" s="121">
        <f t="shared" si="12"/>
        <v>0</v>
      </c>
      <c r="Q18" s="121">
        <f t="shared" si="12"/>
        <v>0</v>
      </c>
      <c r="R18" s="121">
        <f t="shared" si="12"/>
        <v>0</v>
      </c>
      <c r="S18" s="121">
        <f t="shared" si="12"/>
        <v>0</v>
      </c>
      <c r="T18" s="121">
        <f t="shared" si="12"/>
        <v>0</v>
      </c>
      <c r="U18" s="121">
        <f t="shared" si="12"/>
        <v>0</v>
      </c>
      <c r="V18" s="121">
        <f t="shared" si="13"/>
        <v>0</v>
      </c>
      <c r="W18" s="121">
        <f t="shared" si="13"/>
        <v>0</v>
      </c>
      <c r="X18" s="121">
        <f t="shared" si="13"/>
        <v>0</v>
      </c>
      <c r="Y18" s="121">
        <f t="shared" si="13"/>
        <v>0</v>
      </c>
      <c r="Z18" s="121">
        <f t="shared" si="13"/>
        <v>0</v>
      </c>
      <c r="AA18" s="121">
        <f t="shared" si="13"/>
        <v>0</v>
      </c>
      <c r="AB18" s="121">
        <f t="shared" si="13"/>
        <v>0</v>
      </c>
      <c r="AC18" s="121">
        <f t="shared" si="13"/>
        <v>0</v>
      </c>
      <c r="AD18" s="121">
        <f t="shared" si="13"/>
        <v>0</v>
      </c>
      <c r="AE18" s="121">
        <f t="shared" si="13"/>
        <v>0</v>
      </c>
      <c r="AF18" s="121">
        <f t="shared" si="13"/>
        <v>0</v>
      </c>
      <c r="AG18" s="121">
        <f t="shared" si="13"/>
        <v>0</v>
      </c>
      <c r="AH18" s="121">
        <f t="shared" si="13"/>
        <v>0</v>
      </c>
      <c r="AI18" s="121">
        <f t="shared" si="13"/>
        <v>0</v>
      </c>
      <c r="AJ18" s="121">
        <f t="shared" si="13"/>
        <v>0</v>
      </c>
      <c r="AK18" s="121">
        <f t="shared" si="13"/>
        <v>0</v>
      </c>
      <c r="AL18" s="121">
        <f t="shared" si="14"/>
        <v>0</v>
      </c>
      <c r="AM18" s="121">
        <f t="shared" si="14"/>
        <v>0</v>
      </c>
      <c r="AN18" s="121">
        <f t="shared" si="14"/>
        <v>0</v>
      </c>
      <c r="AO18" s="121">
        <f t="shared" si="14"/>
        <v>0</v>
      </c>
      <c r="AP18" s="121">
        <f t="shared" si="14"/>
        <v>0</v>
      </c>
      <c r="AQ18" s="121">
        <f t="shared" si="14"/>
        <v>0</v>
      </c>
      <c r="AR18" s="121">
        <f t="shared" si="14"/>
        <v>0</v>
      </c>
      <c r="AS18" s="121">
        <f t="shared" si="14"/>
        <v>0</v>
      </c>
      <c r="AT18" s="121">
        <f t="shared" si="14"/>
        <v>0</v>
      </c>
      <c r="AU18" s="121">
        <f t="shared" si="14"/>
        <v>0</v>
      </c>
      <c r="AV18" s="121">
        <f t="shared" si="14"/>
        <v>0</v>
      </c>
      <c r="AW18" s="121">
        <f t="shared" si="14"/>
        <v>0</v>
      </c>
      <c r="AX18" s="121">
        <f t="shared" si="14"/>
        <v>0</v>
      </c>
      <c r="AY18" s="121">
        <f t="shared" si="14"/>
        <v>0</v>
      </c>
      <c r="AZ18" s="121">
        <f t="shared" si="14"/>
        <v>0</v>
      </c>
      <c r="BA18" s="51">
        <f>SUMPRODUCT(F18:AZ18,'Ocenění položek'!$C$54:$AW$54)</f>
        <v>0</v>
      </c>
      <c r="BB18" s="51">
        <f>SUMPRODUCT(F18:AZ18,'Ocenění položek'!$C$55:$AW$55)</f>
        <v>0</v>
      </c>
      <c r="CA18" s="123"/>
    </row>
    <row r="19" spans="1:79" x14ac:dyDescent="0.25">
      <c r="A19" s="6" t="s">
        <v>333</v>
      </c>
      <c r="B19" s="3">
        <v>45</v>
      </c>
      <c r="C19" s="2">
        <v>1</v>
      </c>
      <c r="D19" s="2">
        <v>0</v>
      </c>
      <c r="E19" s="3">
        <f t="shared" si="3"/>
        <v>0</v>
      </c>
      <c r="F19" s="121">
        <f t="shared" si="0"/>
        <v>0</v>
      </c>
      <c r="G19" s="121">
        <f t="shared" si="12"/>
        <v>0</v>
      </c>
      <c r="H19" s="121">
        <f t="shared" si="12"/>
        <v>0</v>
      </c>
      <c r="I19" s="121">
        <f t="shared" si="12"/>
        <v>0</v>
      </c>
      <c r="J19" s="121">
        <f t="shared" si="12"/>
        <v>0</v>
      </c>
      <c r="K19" s="121">
        <f t="shared" si="12"/>
        <v>0</v>
      </c>
      <c r="L19" s="121">
        <f t="shared" si="12"/>
        <v>0</v>
      </c>
      <c r="M19" s="121">
        <f t="shared" si="12"/>
        <v>0</v>
      </c>
      <c r="N19" s="121">
        <f t="shared" si="12"/>
        <v>0</v>
      </c>
      <c r="O19" s="121">
        <f t="shared" si="12"/>
        <v>0</v>
      </c>
      <c r="P19" s="121">
        <f t="shared" si="12"/>
        <v>0</v>
      </c>
      <c r="Q19" s="121">
        <f t="shared" si="12"/>
        <v>0</v>
      </c>
      <c r="R19" s="121">
        <f t="shared" si="12"/>
        <v>0</v>
      </c>
      <c r="S19" s="121">
        <f t="shared" si="12"/>
        <v>0</v>
      </c>
      <c r="T19" s="121">
        <f t="shared" si="12"/>
        <v>0</v>
      </c>
      <c r="U19" s="121">
        <f t="shared" si="12"/>
        <v>0</v>
      </c>
      <c r="V19" s="121">
        <f t="shared" si="13"/>
        <v>0</v>
      </c>
      <c r="W19" s="121">
        <f t="shared" si="13"/>
        <v>0</v>
      </c>
      <c r="X19" s="121">
        <f t="shared" si="13"/>
        <v>0</v>
      </c>
      <c r="Y19" s="121">
        <f t="shared" si="13"/>
        <v>0</v>
      </c>
      <c r="Z19" s="121">
        <f t="shared" si="13"/>
        <v>0</v>
      </c>
      <c r="AA19" s="121">
        <f t="shared" si="13"/>
        <v>0</v>
      </c>
      <c r="AB19" s="121">
        <f t="shared" si="13"/>
        <v>0</v>
      </c>
      <c r="AC19" s="121">
        <f t="shared" si="13"/>
        <v>0</v>
      </c>
      <c r="AD19" s="121">
        <f t="shared" si="13"/>
        <v>0</v>
      </c>
      <c r="AE19" s="121">
        <f t="shared" si="13"/>
        <v>0</v>
      </c>
      <c r="AF19" s="121">
        <f t="shared" si="13"/>
        <v>0</v>
      </c>
      <c r="AG19" s="121">
        <f t="shared" si="13"/>
        <v>0</v>
      </c>
      <c r="AH19" s="121">
        <f t="shared" si="13"/>
        <v>0</v>
      </c>
      <c r="AI19" s="121">
        <f t="shared" si="13"/>
        <v>0</v>
      </c>
      <c r="AJ19" s="121">
        <f t="shared" si="13"/>
        <v>0</v>
      </c>
      <c r="AK19" s="121">
        <f t="shared" si="13"/>
        <v>0</v>
      </c>
      <c r="AL19" s="121">
        <f t="shared" si="14"/>
        <v>0</v>
      </c>
      <c r="AM19" s="121">
        <f t="shared" si="14"/>
        <v>0</v>
      </c>
      <c r="AN19" s="121">
        <f t="shared" si="14"/>
        <v>0</v>
      </c>
      <c r="AO19" s="121">
        <f t="shared" si="14"/>
        <v>0</v>
      </c>
      <c r="AP19" s="121">
        <f t="shared" si="14"/>
        <v>0</v>
      </c>
      <c r="AQ19" s="121">
        <f t="shared" si="14"/>
        <v>0</v>
      </c>
      <c r="AR19" s="121">
        <f t="shared" si="14"/>
        <v>0</v>
      </c>
      <c r="AS19" s="121">
        <f t="shared" si="14"/>
        <v>0</v>
      </c>
      <c r="AT19" s="121">
        <f t="shared" si="14"/>
        <v>0</v>
      </c>
      <c r="AU19" s="121">
        <f t="shared" si="14"/>
        <v>0</v>
      </c>
      <c r="AV19" s="121">
        <f t="shared" si="14"/>
        <v>0</v>
      </c>
      <c r="AW19" s="121">
        <f t="shared" si="14"/>
        <v>0</v>
      </c>
      <c r="AX19" s="121">
        <f t="shared" si="14"/>
        <v>0</v>
      </c>
      <c r="AY19" s="121">
        <f t="shared" si="14"/>
        <v>0</v>
      </c>
      <c r="AZ19" s="121">
        <f t="shared" si="14"/>
        <v>0</v>
      </c>
      <c r="BA19" s="51">
        <f>SUMPRODUCT(F19:AZ19,'Ocenění položek'!$C$54:$AW$54)</f>
        <v>0</v>
      </c>
      <c r="BB19" s="51">
        <f>SUMPRODUCT(F19:AZ19,'Ocenění položek'!$C$55:$AW$55)</f>
        <v>0</v>
      </c>
      <c r="CA19" s="123"/>
    </row>
    <row r="20" spans="1:79" x14ac:dyDescent="0.25">
      <c r="A20" s="6" t="s">
        <v>334</v>
      </c>
      <c r="B20" s="3">
        <v>45</v>
      </c>
      <c r="C20" s="2">
        <v>1</v>
      </c>
      <c r="D20" s="2">
        <v>0</v>
      </c>
      <c r="E20" s="3">
        <f t="shared" si="3"/>
        <v>0</v>
      </c>
      <c r="F20" s="126">
        <f t="shared" si="0"/>
        <v>0</v>
      </c>
      <c r="G20" s="126">
        <f t="shared" ref="G20:AZ20" si="15">$E20*G$4</f>
        <v>0</v>
      </c>
      <c r="H20" s="126">
        <f t="shared" si="15"/>
        <v>0</v>
      </c>
      <c r="I20" s="126">
        <f t="shared" si="15"/>
        <v>0</v>
      </c>
      <c r="J20" s="126">
        <f t="shared" si="15"/>
        <v>0</v>
      </c>
      <c r="K20" s="126">
        <f t="shared" si="15"/>
        <v>0</v>
      </c>
      <c r="L20" s="126">
        <f t="shared" si="15"/>
        <v>0</v>
      </c>
      <c r="M20" s="126">
        <f t="shared" si="15"/>
        <v>0</v>
      </c>
      <c r="N20" s="126">
        <f t="shared" si="15"/>
        <v>0</v>
      </c>
      <c r="O20" s="126">
        <f t="shared" si="15"/>
        <v>0</v>
      </c>
      <c r="P20" s="126">
        <f t="shared" si="15"/>
        <v>0</v>
      </c>
      <c r="Q20" s="126">
        <f t="shared" si="15"/>
        <v>0</v>
      </c>
      <c r="R20" s="126">
        <f t="shared" si="15"/>
        <v>0</v>
      </c>
      <c r="S20" s="126">
        <f t="shared" si="15"/>
        <v>0</v>
      </c>
      <c r="T20" s="126">
        <f t="shared" si="15"/>
        <v>0</v>
      </c>
      <c r="U20" s="126">
        <f t="shared" si="15"/>
        <v>0</v>
      </c>
      <c r="V20" s="126">
        <f t="shared" si="15"/>
        <v>0</v>
      </c>
      <c r="W20" s="126">
        <f t="shared" si="15"/>
        <v>0</v>
      </c>
      <c r="X20" s="126">
        <f t="shared" si="15"/>
        <v>0</v>
      </c>
      <c r="Y20" s="126">
        <f t="shared" si="15"/>
        <v>0</v>
      </c>
      <c r="Z20" s="126">
        <f t="shared" si="15"/>
        <v>0</v>
      </c>
      <c r="AA20" s="126">
        <f t="shared" si="15"/>
        <v>0</v>
      </c>
      <c r="AB20" s="126">
        <f t="shared" si="15"/>
        <v>0</v>
      </c>
      <c r="AC20" s="126">
        <f t="shared" si="15"/>
        <v>0</v>
      </c>
      <c r="AD20" s="126">
        <f t="shared" si="15"/>
        <v>0</v>
      </c>
      <c r="AE20" s="126">
        <f t="shared" si="15"/>
        <v>0</v>
      </c>
      <c r="AF20" s="126">
        <f t="shared" si="15"/>
        <v>0</v>
      </c>
      <c r="AG20" s="126">
        <f t="shared" si="15"/>
        <v>0</v>
      </c>
      <c r="AH20" s="126">
        <f t="shared" si="15"/>
        <v>0</v>
      </c>
      <c r="AI20" s="126">
        <f t="shared" si="15"/>
        <v>0</v>
      </c>
      <c r="AJ20" s="126">
        <f t="shared" si="15"/>
        <v>0</v>
      </c>
      <c r="AK20" s="126">
        <f t="shared" si="15"/>
        <v>0</v>
      </c>
      <c r="AL20" s="126">
        <f t="shared" si="15"/>
        <v>0</v>
      </c>
      <c r="AM20" s="126">
        <f t="shared" si="15"/>
        <v>0</v>
      </c>
      <c r="AN20" s="126">
        <f t="shared" si="15"/>
        <v>0</v>
      </c>
      <c r="AO20" s="126">
        <f t="shared" si="15"/>
        <v>0</v>
      </c>
      <c r="AP20" s="126">
        <f t="shared" si="15"/>
        <v>0</v>
      </c>
      <c r="AQ20" s="126">
        <f t="shared" si="15"/>
        <v>0</v>
      </c>
      <c r="AR20" s="126">
        <f t="shared" si="15"/>
        <v>0</v>
      </c>
      <c r="AS20" s="126">
        <f t="shared" si="15"/>
        <v>0</v>
      </c>
      <c r="AT20" s="126">
        <f t="shared" si="15"/>
        <v>0</v>
      </c>
      <c r="AU20" s="126">
        <f t="shared" si="15"/>
        <v>0</v>
      </c>
      <c r="AV20" s="126">
        <f t="shared" si="15"/>
        <v>0</v>
      </c>
      <c r="AW20" s="126">
        <f t="shared" si="15"/>
        <v>0</v>
      </c>
      <c r="AX20" s="126">
        <f t="shared" si="15"/>
        <v>0</v>
      </c>
      <c r="AY20" s="126">
        <f t="shared" si="15"/>
        <v>0</v>
      </c>
      <c r="AZ20" s="126">
        <f t="shared" si="15"/>
        <v>0</v>
      </c>
      <c r="BA20" s="51">
        <f>SUMPRODUCT(F20:AZ20,'Ocenění položek'!$C$54:$AW$54)</f>
        <v>0</v>
      </c>
      <c r="BB20" s="51">
        <f>SUMPRODUCT(F20:AZ20,'Ocenění položek'!$C$55:$AW$55)</f>
        <v>0</v>
      </c>
      <c r="CA20" s="123"/>
    </row>
    <row r="21" spans="1:79" x14ac:dyDescent="0.25">
      <c r="A21" s="6" t="s">
        <v>151</v>
      </c>
      <c r="B21" s="3">
        <v>14</v>
      </c>
      <c r="C21" s="2">
        <v>266</v>
      </c>
      <c r="D21" s="2">
        <v>20</v>
      </c>
      <c r="E21" s="3">
        <f t="shared" si="3"/>
        <v>1118.1312546373629</v>
      </c>
      <c r="F21" s="121">
        <f t="shared" si="0"/>
        <v>279.53281365934072</v>
      </c>
      <c r="G21" s="121">
        <f t="shared" ref="G21:U28" si="16">$E21*G$3</f>
        <v>0</v>
      </c>
      <c r="H21" s="121">
        <f t="shared" si="16"/>
        <v>111.8131254637363</v>
      </c>
      <c r="I21" s="121">
        <f t="shared" si="16"/>
        <v>0</v>
      </c>
      <c r="J21" s="121">
        <f t="shared" si="16"/>
        <v>111.8131254637363</v>
      </c>
      <c r="K21" s="121">
        <f t="shared" si="16"/>
        <v>0</v>
      </c>
      <c r="L21" s="121">
        <f t="shared" si="16"/>
        <v>223.6262509274726</v>
      </c>
      <c r="M21" s="121">
        <f t="shared" si="16"/>
        <v>0</v>
      </c>
      <c r="N21" s="121">
        <f t="shared" si="16"/>
        <v>0</v>
      </c>
      <c r="O21" s="121">
        <f t="shared" si="16"/>
        <v>279.53281365934072</v>
      </c>
      <c r="P21" s="121">
        <f t="shared" si="16"/>
        <v>0</v>
      </c>
      <c r="Q21" s="121">
        <f t="shared" si="16"/>
        <v>0</v>
      </c>
      <c r="R21" s="121">
        <f t="shared" si="16"/>
        <v>0</v>
      </c>
      <c r="S21" s="121">
        <f t="shared" si="16"/>
        <v>0</v>
      </c>
      <c r="T21" s="121">
        <f t="shared" si="16"/>
        <v>111.8131254637363</v>
      </c>
      <c r="U21" s="121">
        <f t="shared" si="16"/>
        <v>0</v>
      </c>
      <c r="V21" s="121">
        <f t="shared" ref="V21:AK28" si="17">$E21*V$3</f>
        <v>111.8131254637363</v>
      </c>
      <c r="W21" s="121">
        <f t="shared" si="17"/>
        <v>0</v>
      </c>
      <c r="X21" s="121">
        <f t="shared" si="17"/>
        <v>55.906562731868149</v>
      </c>
      <c r="Y21" s="121">
        <f t="shared" si="17"/>
        <v>0</v>
      </c>
      <c r="Z21" s="121">
        <f t="shared" si="17"/>
        <v>11.181312546373629</v>
      </c>
      <c r="AA21" s="121">
        <f t="shared" si="17"/>
        <v>0</v>
      </c>
      <c r="AB21" s="121">
        <f t="shared" si="17"/>
        <v>0</v>
      </c>
      <c r="AC21" s="121">
        <f t="shared" si="17"/>
        <v>0</v>
      </c>
      <c r="AD21" s="121">
        <f t="shared" si="17"/>
        <v>0</v>
      </c>
      <c r="AE21" s="121">
        <f t="shared" si="17"/>
        <v>1118.1312546373629</v>
      </c>
      <c r="AF21" s="121">
        <f t="shared" si="17"/>
        <v>111.8131254637363</v>
      </c>
      <c r="AG21" s="121">
        <f t="shared" si="17"/>
        <v>0</v>
      </c>
      <c r="AH21" s="121">
        <f t="shared" si="17"/>
        <v>111.8131254637363</v>
      </c>
      <c r="AI21" s="121">
        <f t="shared" si="17"/>
        <v>0</v>
      </c>
      <c r="AJ21" s="121">
        <f t="shared" si="17"/>
        <v>0</v>
      </c>
      <c r="AK21" s="121">
        <f t="shared" si="17"/>
        <v>0</v>
      </c>
      <c r="AL21" s="121">
        <f t="shared" ref="AL21:AZ28" si="18">$E21*AL$3</f>
        <v>0</v>
      </c>
      <c r="AM21" s="121">
        <f t="shared" si="18"/>
        <v>0</v>
      </c>
      <c r="AN21" s="121">
        <f t="shared" si="18"/>
        <v>1118.1312546373629</v>
      </c>
      <c r="AO21" s="121">
        <f t="shared" si="18"/>
        <v>0</v>
      </c>
      <c r="AP21" s="121">
        <f t="shared" si="18"/>
        <v>11.181312546373629</v>
      </c>
      <c r="AQ21" s="121">
        <f t="shared" si="18"/>
        <v>0</v>
      </c>
      <c r="AR21" s="121">
        <f t="shared" si="18"/>
        <v>0</v>
      </c>
      <c r="AS21" s="121">
        <f t="shared" si="18"/>
        <v>0</v>
      </c>
      <c r="AT21" s="121">
        <f t="shared" si="18"/>
        <v>0</v>
      </c>
      <c r="AU21" s="121">
        <f t="shared" si="18"/>
        <v>11.181312546373629</v>
      </c>
      <c r="AV21" s="121">
        <f t="shared" si="18"/>
        <v>22.362625092747258</v>
      </c>
      <c r="AW21" s="121">
        <f t="shared" si="18"/>
        <v>0</v>
      </c>
      <c r="AX21" s="121">
        <f t="shared" si="18"/>
        <v>1118.1312546373629</v>
      </c>
      <c r="AY21" s="121">
        <f t="shared" si="18"/>
        <v>0</v>
      </c>
      <c r="AZ21" s="121">
        <f t="shared" si="18"/>
        <v>11.181312546373629</v>
      </c>
      <c r="BA21" s="51">
        <f>SUMPRODUCT(F21:AZ21,'Ocenění položek'!$C$54:$AW$54)</f>
        <v>0</v>
      </c>
      <c r="BB21" s="51">
        <f>SUMPRODUCT(F21:AZ21,'Ocenění položek'!$C$55:$AW$55)</f>
        <v>822.2737246603167</v>
      </c>
      <c r="CA21" s="123"/>
    </row>
    <row r="22" spans="1:79" x14ac:dyDescent="0.25">
      <c r="A22" s="6" t="s">
        <v>143</v>
      </c>
      <c r="B22" s="3">
        <v>15</v>
      </c>
      <c r="C22" s="2">
        <v>133</v>
      </c>
      <c r="D22" s="2">
        <v>0</v>
      </c>
      <c r="E22" s="3">
        <f t="shared" si="3"/>
        <v>0</v>
      </c>
      <c r="F22" s="121">
        <f t="shared" ref="F22:F32" si="19">$E22*F$3</f>
        <v>0</v>
      </c>
      <c r="G22" s="121">
        <f t="shared" si="16"/>
        <v>0</v>
      </c>
      <c r="H22" s="121">
        <f t="shared" si="16"/>
        <v>0</v>
      </c>
      <c r="I22" s="121">
        <f t="shared" si="16"/>
        <v>0</v>
      </c>
      <c r="J22" s="121">
        <f t="shared" si="16"/>
        <v>0</v>
      </c>
      <c r="K22" s="121">
        <f t="shared" si="16"/>
        <v>0</v>
      </c>
      <c r="L22" s="121">
        <f t="shared" si="16"/>
        <v>0</v>
      </c>
      <c r="M22" s="121">
        <f t="shared" si="16"/>
        <v>0</v>
      </c>
      <c r="N22" s="121">
        <f t="shared" si="16"/>
        <v>0</v>
      </c>
      <c r="O22" s="121">
        <f t="shared" si="16"/>
        <v>0</v>
      </c>
      <c r="P22" s="121">
        <f t="shared" si="16"/>
        <v>0</v>
      </c>
      <c r="Q22" s="121">
        <f t="shared" si="16"/>
        <v>0</v>
      </c>
      <c r="R22" s="121">
        <f t="shared" si="16"/>
        <v>0</v>
      </c>
      <c r="S22" s="121">
        <f t="shared" si="16"/>
        <v>0</v>
      </c>
      <c r="T22" s="121">
        <f t="shared" si="16"/>
        <v>0</v>
      </c>
      <c r="U22" s="121">
        <f t="shared" si="16"/>
        <v>0</v>
      </c>
      <c r="V22" s="121">
        <f t="shared" si="17"/>
        <v>0</v>
      </c>
      <c r="W22" s="121">
        <f t="shared" si="17"/>
        <v>0</v>
      </c>
      <c r="X22" s="121">
        <f t="shared" si="17"/>
        <v>0</v>
      </c>
      <c r="Y22" s="121">
        <f t="shared" si="17"/>
        <v>0</v>
      </c>
      <c r="Z22" s="121">
        <f t="shared" si="17"/>
        <v>0</v>
      </c>
      <c r="AA22" s="121">
        <f t="shared" si="17"/>
        <v>0</v>
      </c>
      <c r="AB22" s="121">
        <f t="shared" si="17"/>
        <v>0</v>
      </c>
      <c r="AC22" s="121">
        <f t="shared" si="17"/>
        <v>0</v>
      </c>
      <c r="AD22" s="121">
        <f t="shared" si="17"/>
        <v>0</v>
      </c>
      <c r="AE22" s="121">
        <f t="shared" si="17"/>
        <v>0</v>
      </c>
      <c r="AF22" s="121">
        <f t="shared" si="17"/>
        <v>0</v>
      </c>
      <c r="AG22" s="121">
        <f t="shared" si="17"/>
        <v>0</v>
      </c>
      <c r="AH22" s="121">
        <f t="shared" si="17"/>
        <v>0</v>
      </c>
      <c r="AI22" s="121">
        <f t="shared" si="17"/>
        <v>0</v>
      </c>
      <c r="AJ22" s="121">
        <f t="shared" si="17"/>
        <v>0</v>
      </c>
      <c r="AK22" s="121">
        <f t="shared" si="17"/>
        <v>0</v>
      </c>
      <c r="AL22" s="121">
        <f t="shared" si="18"/>
        <v>0</v>
      </c>
      <c r="AM22" s="121">
        <f t="shared" si="18"/>
        <v>0</v>
      </c>
      <c r="AN22" s="121">
        <f t="shared" si="18"/>
        <v>0</v>
      </c>
      <c r="AO22" s="121">
        <f t="shared" si="18"/>
        <v>0</v>
      </c>
      <c r="AP22" s="121">
        <f t="shared" si="18"/>
        <v>0</v>
      </c>
      <c r="AQ22" s="121">
        <f t="shared" si="18"/>
        <v>0</v>
      </c>
      <c r="AR22" s="121">
        <f t="shared" si="18"/>
        <v>0</v>
      </c>
      <c r="AS22" s="121">
        <f t="shared" si="18"/>
        <v>0</v>
      </c>
      <c r="AT22" s="121">
        <f t="shared" si="18"/>
        <v>0</v>
      </c>
      <c r="AU22" s="121">
        <f t="shared" si="18"/>
        <v>0</v>
      </c>
      <c r="AV22" s="121">
        <f t="shared" si="18"/>
        <v>0</v>
      </c>
      <c r="AW22" s="121">
        <f t="shared" si="18"/>
        <v>0</v>
      </c>
      <c r="AX22" s="121">
        <f t="shared" si="18"/>
        <v>0</v>
      </c>
      <c r="AY22" s="121">
        <f t="shared" si="18"/>
        <v>0</v>
      </c>
      <c r="AZ22" s="121">
        <f t="shared" si="18"/>
        <v>0</v>
      </c>
      <c r="BA22" s="51">
        <f>SUMPRODUCT(F22:AZ22,'Ocenění položek'!$C$54:$AW$54)</f>
        <v>0</v>
      </c>
      <c r="BB22" s="51">
        <f>SUMPRODUCT(F22:AZ22,'Ocenění položek'!$C$55:$AW$55)</f>
        <v>0</v>
      </c>
      <c r="CA22" s="123"/>
    </row>
    <row r="23" spans="1:79" x14ac:dyDescent="0.25">
      <c r="A23" s="6" t="s">
        <v>150</v>
      </c>
      <c r="B23" s="3">
        <v>1.8</v>
      </c>
      <c r="C23" s="2">
        <v>133</v>
      </c>
      <c r="D23" s="2">
        <v>20</v>
      </c>
      <c r="E23" s="3">
        <f>(B23+(3*B23^0.5*2.8))*D23</f>
        <v>261.39565213197881</v>
      </c>
      <c r="F23" s="121">
        <f>$E23*F$4</f>
        <v>261.39565213197881</v>
      </c>
      <c r="G23" s="121">
        <f t="shared" si="16"/>
        <v>0</v>
      </c>
      <c r="H23" s="121">
        <f t="shared" si="16"/>
        <v>26.139565213197884</v>
      </c>
      <c r="I23" s="121">
        <f t="shared" si="16"/>
        <v>0</v>
      </c>
      <c r="J23" s="121">
        <f t="shared" si="16"/>
        <v>26.139565213197884</v>
      </c>
      <c r="K23" s="121">
        <f t="shared" si="16"/>
        <v>0</v>
      </c>
      <c r="L23" s="121">
        <f t="shared" si="16"/>
        <v>52.279130426395767</v>
      </c>
      <c r="M23" s="121">
        <f t="shared" si="16"/>
        <v>0</v>
      </c>
      <c r="N23" s="121">
        <f t="shared" si="16"/>
        <v>0</v>
      </c>
      <c r="O23" s="121">
        <f t="shared" si="16"/>
        <v>65.348913032994702</v>
      </c>
      <c r="P23" s="121">
        <f t="shared" si="16"/>
        <v>0</v>
      </c>
      <c r="Q23" s="121">
        <f t="shared" si="16"/>
        <v>0</v>
      </c>
      <c r="R23" s="121">
        <f t="shared" si="16"/>
        <v>0</v>
      </c>
      <c r="S23" s="121">
        <f t="shared" si="16"/>
        <v>0</v>
      </c>
      <c r="T23" s="121">
        <f t="shared" si="16"/>
        <v>26.139565213197884</v>
      </c>
      <c r="U23" s="121">
        <f t="shared" si="16"/>
        <v>0</v>
      </c>
      <c r="V23" s="121">
        <f t="shared" si="17"/>
        <v>26.139565213197884</v>
      </c>
      <c r="W23" s="121">
        <f t="shared" si="17"/>
        <v>0</v>
      </c>
      <c r="X23" s="121">
        <f t="shared" si="17"/>
        <v>13.069782606598942</v>
      </c>
      <c r="Y23" s="121">
        <f t="shared" si="17"/>
        <v>0</v>
      </c>
      <c r="Z23" s="121">
        <f t="shared" si="17"/>
        <v>2.6139565213197882</v>
      </c>
      <c r="AA23" s="121">
        <f t="shared" si="17"/>
        <v>0</v>
      </c>
      <c r="AB23" s="121">
        <f t="shared" si="17"/>
        <v>0</v>
      </c>
      <c r="AC23" s="121">
        <f t="shared" si="17"/>
        <v>0</v>
      </c>
      <c r="AD23" s="121">
        <f t="shared" si="17"/>
        <v>0</v>
      </c>
      <c r="AE23" s="121">
        <f t="shared" si="17"/>
        <v>261.39565213197881</v>
      </c>
      <c r="AF23" s="121">
        <f t="shared" si="17"/>
        <v>26.139565213197884</v>
      </c>
      <c r="AG23" s="121">
        <f t="shared" si="17"/>
        <v>0</v>
      </c>
      <c r="AH23" s="121">
        <f t="shared" si="17"/>
        <v>26.139565213197884</v>
      </c>
      <c r="AI23" s="121">
        <f t="shared" si="17"/>
        <v>0</v>
      </c>
      <c r="AJ23" s="121">
        <f t="shared" si="17"/>
        <v>0</v>
      </c>
      <c r="AK23" s="121">
        <f t="shared" si="17"/>
        <v>0</v>
      </c>
      <c r="AL23" s="121">
        <f t="shared" si="18"/>
        <v>0</v>
      </c>
      <c r="AM23" s="121">
        <f t="shared" si="18"/>
        <v>0</v>
      </c>
      <c r="AN23" s="121">
        <f t="shared" si="18"/>
        <v>261.39565213197881</v>
      </c>
      <c r="AO23" s="121">
        <f t="shared" si="18"/>
        <v>0</v>
      </c>
      <c r="AP23" s="121">
        <f t="shared" si="18"/>
        <v>2.6139565213197882</v>
      </c>
      <c r="AQ23" s="121">
        <f t="shared" si="18"/>
        <v>0</v>
      </c>
      <c r="AR23" s="121">
        <f t="shared" si="18"/>
        <v>0</v>
      </c>
      <c r="AS23" s="121">
        <f t="shared" si="18"/>
        <v>0</v>
      </c>
      <c r="AT23" s="121">
        <f t="shared" si="18"/>
        <v>0</v>
      </c>
      <c r="AU23" s="121">
        <f t="shared" si="18"/>
        <v>2.6139565213197882</v>
      </c>
      <c r="AV23" s="121">
        <f t="shared" si="18"/>
        <v>5.2279130426395763</v>
      </c>
      <c r="AW23" s="121">
        <f t="shared" si="18"/>
        <v>0</v>
      </c>
      <c r="AX23" s="121">
        <f t="shared" si="18"/>
        <v>261.39565213197881</v>
      </c>
      <c r="AY23" s="121">
        <f t="shared" si="18"/>
        <v>0</v>
      </c>
      <c r="AZ23" s="121">
        <f t="shared" si="18"/>
        <v>2.6139565213197882</v>
      </c>
      <c r="BA23" s="51">
        <f>SUMPRODUCT(F23:AZ23,'Ocenění položek'!$C$54:$AW$54)</f>
        <v>0</v>
      </c>
      <c r="BB23" s="51">
        <f>SUMPRODUCT(F23:AZ23,'Ocenění položek'!$C$55:$AW$55)</f>
        <v>199.09199844632167</v>
      </c>
      <c r="CA23" s="123"/>
    </row>
    <row r="24" spans="1:79" x14ac:dyDescent="0.25">
      <c r="A24" s="6" t="s">
        <v>345</v>
      </c>
      <c r="B24" s="3">
        <v>2</v>
      </c>
      <c r="C24" s="2">
        <v>133</v>
      </c>
      <c r="D24" s="2">
        <v>70</v>
      </c>
      <c r="E24" s="3">
        <f>(B24+(3*B24^0.5*2.8))*D24</f>
        <v>971.55757467538001</v>
      </c>
      <c r="F24" s="121">
        <f>$E24*F$4</f>
        <v>971.55757467538001</v>
      </c>
      <c r="G24" s="121">
        <f t="shared" si="16"/>
        <v>0</v>
      </c>
      <c r="H24" s="121">
        <f t="shared" si="16"/>
        <v>97.15575746753801</v>
      </c>
      <c r="I24" s="121">
        <f t="shared" si="16"/>
        <v>0</v>
      </c>
      <c r="J24" s="121">
        <f t="shared" si="16"/>
        <v>97.15575746753801</v>
      </c>
      <c r="K24" s="121">
        <f t="shared" si="16"/>
        <v>0</v>
      </c>
      <c r="L24" s="121">
        <f t="shared" si="16"/>
        <v>194.31151493507602</v>
      </c>
      <c r="M24" s="121">
        <f t="shared" si="16"/>
        <v>0</v>
      </c>
      <c r="N24" s="121">
        <f t="shared" si="16"/>
        <v>0</v>
      </c>
      <c r="O24" s="121">
        <f t="shared" si="16"/>
        <v>242.889393668845</v>
      </c>
      <c r="P24" s="121">
        <f t="shared" si="16"/>
        <v>0</v>
      </c>
      <c r="Q24" s="121">
        <f t="shared" si="16"/>
        <v>0</v>
      </c>
      <c r="R24" s="121">
        <f t="shared" si="16"/>
        <v>0</v>
      </c>
      <c r="S24" s="121">
        <f t="shared" si="16"/>
        <v>0</v>
      </c>
      <c r="T24" s="121">
        <f t="shared" si="16"/>
        <v>97.15575746753801</v>
      </c>
      <c r="U24" s="121">
        <f t="shared" si="16"/>
        <v>0</v>
      </c>
      <c r="V24" s="121">
        <f t="shared" si="17"/>
        <v>97.15575746753801</v>
      </c>
      <c r="W24" s="121">
        <f t="shared" si="17"/>
        <v>0</v>
      </c>
      <c r="X24" s="121">
        <f t="shared" si="17"/>
        <v>48.577878733769005</v>
      </c>
      <c r="Y24" s="121">
        <f t="shared" si="17"/>
        <v>0</v>
      </c>
      <c r="Z24" s="121">
        <f t="shared" si="17"/>
        <v>9.7155757467537995</v>
      </c>
      <c r="AA24" s="121">
        <f t="shared" si="17"/>
        <v>0</v>
      </c>
      <c r="AB24" s="121">
        <f t="shared" si="17"/>
        <v>0</v>
      </c>
      <c r="AC24" s="121">
        <f t="shared" si="17"/>
        <v>0</v>
      </c>
      <c r="AD24" s="121">
        <f t="shared" si="17"/>
        <v>0</v>
      </c>
      <c r="AE24" s="121">
        <f t="shared" si="17"/>
        <v>971.55757467538001</v>
      </c>
      <c r="AF24" s="121">
        <f t="shared" si="17"/>
        <v>97.15575746753801</v>
      </c>
      <c r="AG24" s="121">
        <f t="shared" si="17"/>
        <v>0</v>
      </c>
      <c r="AH24" s="121">
        <f t="shared" si="17"/>
        <v>97.15575746753801</v>
      </c>
      <c r="AI24" s="121">
        <f t="shared" si="17"/>
        <v>0</v>
      </c>
      <c r="AJ24" s="121">
        <f t="shared" si="17"/>
        <v>0</v>
      </c>
      <c r="AK24" s="121">
        <f t="shared" si="17"/>
        <v>0</v>
      </c>
      <c r="AL24" s="121">
        <f t="shared" si="18"/>
        <v>0</v>
      </c>
      <c r="AM24" s="121">
        <f t="shared" si="18"/>
        <v>0</v>
      </c>
      <c r="AN24" s="121">
        <f t="shared" si="18"/>
        <v>971.55757467538001</v>
      </c>
      <c r="AO24" s="121">
        <f t="shared" si="18"/>
        <v>0</v>
      </c>
      <c r="AP24" s="121">
        <f t="shared" si="18"/>
        <v>9.7155757467537995</v>
      </c>
      <c r="AQ24" s="121">
        <f t="shared" si="18"/>
        <v>0</v>
      </c>
      <c r="AR24" s="121">
        <f t="shared" si="18"/>
        <v>0</v>
      </c>
      <c r="AS24" s="121">
        <f t="shared" si="18"/>
        <v>0</v>
      </c>
      <c r="AT24" s="121">
        <f t="shared" si="18"/>
        <v>0</v>
      </c>
      <c r="AU24" s="121">
        <f t="shared" si="18"/>
        <v>9.7155757467537995</v>
      </c>
      <c r="AV24" s="121">
        <f t="shared" si="18"/>
        <v>19.431151493507599</v>
      </c>
      <c r="AW24" s="121">
        <f t="shared" si="18"/>
        <v>0</v>
      </c>
      <c r="AX24" s="121">
        <f t="shared" si="18"/>
        <v>971.55757467538001</v>
      </c>
      <c r="AY24" s="121">
        <f t="shared" si="18"/>
        <v>0</v>
      </c>
      <c r="AZ24" s="121">
        <f t="shared" si="18"/>
        <v>9.7155757467537995</v>
      </c>
      <c r="BA24" s="51">
        <f>SUMPRODUCT(F24:AZ24,'Ocenění položek'!$C$54:$AW$54)</f>
        <v>0</v>
      </c>
      <c r="BB24" s="51">
        <f>SUMPRODUCT(F24:AZ24,'Ocenění položek'!$C$55:$AW$55)</f>
        <v>739.98682675150326</v>
      </c>
      <c r="CA24" s="123"/>
    </row>
    <row r="25" spans="1:79" x14ac:dyDescent="0.25">
      <c r="A25" s="6" t="s">
        <v>359</v>
      </c>
      <c r="B25" s="3">
        <v>5</v>
      </c>
      <c r="C25" s="2">
        <v>133</v>
      </c>
      <c r="D25" s="2">
        <v>10</v>
      </c>
      <c r="E25" s="3">
        <f>(B25+(3*B25^0.5*2.8))*D25</f>
        <v>237.82971010998233</v>
      </c>
      <c r="F25" s="121">
        <f>$E25*F$5</f>
        <v>59.457427527495582</v>
      </c>
      <c r="G25" s="121">
        <f t="shared" si="16"/>
        <v>0</v>
      </c>
      <c r="H25" s="121">
        <f t="shared" si="16"/>
        <v>23.782971010998235</v>
      </c>
      <c r="I25" s="121">
        <f t="shared" si="16"/>
        <v>0</v>
      </c>
      <c r="J25" s="121">
        <f t="shared" si="16"/>
        <v>23.782971010998235</v>
      </c>
      <c r="K25" s="121">
        <f t="shared" si="16"/>
        <v>0</v>
      </c>
      <c r="L25" s="121">
        <f t="shared" si="16"/>
        <v>47.56594202199647</v>
      </c>
      <c r="M25" s="121">
        <f t="shared" si="16"/>
        <v>0</v>
      </c>
      <c r="N25" s="121">
        <f t="shared" si="16"/>
        <v>0</v>
      </c>
      <c r="O25" s="121">
        <f t="shared" si="16"/>
        <v>59.457427527495582</v>
      </c>
      <c r="P25" s="121">
        <f t="shared" si="16"/>
        <v>0</v>
      </c>
      <c r="Q25" s="121">
        <f t="shared" si="16"/>
        <v>0</v>
      </c>
      <c r="R25" s="121">
        <f t="shared" si="16"/>
        <v>0</v>
      </c>
      <c r="S25" s="121">
        <f t="shared" si="16"/>
        <v>0</v>
      </c>
      <c r="T25" s="121">
        <f t="shared" si="16"/>
        <v>23.782971010998235</v>
      </c>
      <c r="U25" s="121">
        <f t="shared" si="16"/>
        <v>0</v>
      </c>
      <c r="V25" s="121">
        <f t="shared" si="17"/>
        <v>23.782971010998235</v>
      </c>
      <c r="W25" s="121">
        <f t="shared" si="17"/>
        <v>0</v>
      </c>
      <c r="X25" s="121">
        <f t="shared" si="17"/>
        <v>11.891485505499118</v>
      </c>
      <c r="Y25" s="121">
        <f t="shared" si="17"/>
        <v>0</v>
      </c>
      <c r="Z25" s="121">
        <f t="shared" si="17"/>
        <v>2.3782971010998235</v>
      </c>
      <c r="AA25" s="121">
        <f t="shared" si="17"/>
        <v>0</v>
      </c>
      <c r="AB25" s="121">
        <f t="shared" si="17"/>
        <v>0</v>
      </c>
      <c r="AC25" s="121">
        <f t="shared" si="17"/>
        <v>0</v>
      </c>
      <c r="AD25" s="121">
        <f t="shared" si="17"/>
        <v>0</v>
      </c>
      <c r="AE25" s="121">
        <f t="shared" si="17"/>
        <v>237.82971010998233</v>
      </c>
      <c r="AF25" s="121">
        <f t="shared" si="17"/>
        <v>23.782971010998235</v>
      </c>
      <c r="AG25" s="121">
        <f t="shared" si="17"/>
        <v>0</v>
      </c>
      <c r="AH25" s="121">
        <f t="shared" si="17"/>
        <v>23.782971010998235</v>
      </c>
      <c r="AI25" s="121">
        <f t="shared" si="17"/>
        <v>0</v>
      </c>
      <c r="AJ25" s="121">
        <f t="shared" si="17"/>
        <v>0</v>
      </c>
      <c r="AK25" s="121">
        <f t="shared" si="17"/>
        <v>0</v>
      </c>
      <c r="AL25" s="121">
        <f t="shared" si="18"/>
        <v>0</v>
      </c>
      <c r="AM25" s="121">
        <f t="shared" si="18"/>
        <v>0</v>
      </c>
      <c r="AN25" s="121">
        <f t="shared" si="18"/>
        <v>237.82971010998233</v>
      </c>
      <c r="AO25" s="121">
        <f t="shared" si="18"/>
        <v>0</v>
      </c>
      <c r="AP25" s="121">
        <f t="shared" si="18"/>
        <v>2.3782971010998235</v>
      </c>
      <c r="AQ25" s="121">
        <f t="shared" si="18"/>
        <v>0</v>
      </c>
      <c r="AR25" s="121">
        <f t="shared" si="18"/>
        <v>0</v>
      </c>
      <c r="AS25" s="121">
        <f t="shared" si="18"/>
        <v>0</v>
      </c>
      <c r="AT25" s="121">
        <f t="shared" si="18"/>
        <v>0</v>
      </c>
      <c r="AU25" s="121">
        <f t="shared" si="18"/>
        <v>2.3782971010998235</v>
      </c>
      <c r="AV25" s="121">
        <f t="shared" si="18"/>
        <v>4.756594202199647</v>
      </c>
      <c r="AW25" s="121">
        <f t="shared" si="18"/>
        <v>0</v>
      </c>
      <c r="AX25" s="121">
        <f t="shared" si="18"/>
        <v>237.82971010998233</v>
      </c>
      <c r="AY25" s="121">
        <f t="shared" si="18"/>
        <v>0</v>
      </c>
      <c r="AZ25" s="121">
        <f t="shared" si="18"/>
        <v>2.3782971010998235</v>
      </c>
      <c r="BA25" s="51">
        <f>SUMPRODUCT(F25:AZ25,'Ocenění položek'!$C$54:$AW$54)</f>
        <v>0</v>
      </c>
      <c r="BB25" s="51">
        <f>SUMPRODUCT(F25:AZ25,'Ocenění položek'!$C$55:$AW$55)</f>
        <v>174.89996881488102</v>
      </c>
      <c r="CA25" s="123"/>
    </row>
    <row r="26" spans="1:79" x14ac:dyDescent="0.25">
      <c r="A26" s="6" t="s">
        <v>436</v>
      </c>
      <c r="B26" s="3">
        <v>50</v>
      </c>
      <c r="C26" s="2">
        <v>1</v>
      </c>
      <c r="D26" s="2">
        <v>0</v>
      </c>
      <c r="E26" s="3">
        <f t="shared" ref="E26:E32" si="20">(B26+(4*B26^0.5*2.8))*D26</f>
        <v>0</v>
      </c>
      <c r="F26" s="121">
        <f t="shared" si="19"/>
        <v>0</v>
      </c>
      <c r="G26" s="121">
        <f t="shared" si="16"/>
        <v>0</v>
      </c>
      <c r="H26" s="121">
        <f t="shared" si="16"/>
        <v>0</v>
      </c>
      <c r="I26" s="121">
        <f t="shared" si="16"/>
        <v>0</v>
      </c>
      <c r="J26" s="121">
        <f t="shared" si="16"/>
        <v>0</v>
      </c>
      <c r="K26" s="121">
        <f t="shared" si="16"/>
        <v>0</v>
      </c>
      <c r="L26" s="121">
        <f t="shared" si="16"/>
        <v>0</v>
      </c>
      <c r="M26" s="121">
        <f t="shared" si="16"/>
        <v>0</v>
      </c>
      <c r="N26" s="121">
        <f t="shared" si="16"/>
        <v>0</v>
      </c>
      <c r="O26" s="121">
        <f t="shared" si="16"/>
        <v>0</v>
      </c>
      <c r="P26" s="121">
        <f t="shared" si="16"/>
        <v>0</v>
      </c>
      <c r="Q26" s="121">
        <f t="shared" si="16"/>
        <v>0</v>
      </c>
      <c r="R26" s="121">
        <f t="shared" si="16"/>
        <v>0</v>
      </c>
      <c r="S26" s="121">
        <f t="shared" si="16"/>
        <v>0</v>
      </c>
      <c r="T26" s="121">
        <f t="shared" si="16"/>
        <v>0</v>
      </c>
      <c r="U26" s="121">
        <f t="shared" si="16"/>
        <v>0</v>
      </c>
      <c r="V26" s="121">
        <f t="shared" si="17"/>
        <v>0</v>
      </c>
      <c r="W26" s="121">
        <f t="shared" si="17"/>
        <v>0</v>
      </c>
      <c r="X26" s="121">
        <f t="shared" si="17"/>
        <v>0</v>
      </c>
      <c r="Y26" s="121">
        <f t="shared" si="17"/>
        <v>0</v>
      </c>
      <c r="Z26" s="121">
        <f t="shared" si="17"/>
        <v>0</v>
      </c>
      <c r="AA26" s="121">
        <f t="shared" si="17"/>
        <v>0</v>
      </c>
      <c r="AB26" s="121">
        <f t="shared" si="17"/>
        <v>0</v>
      </c>
      <c r="AC26" s="121">
        <f t="shared" si="17"/>
        <v>0</v>
      </c>
      <c r="AD26" s="121">
        <f t="shared" si="17"/>
        <v>0</v>
      </c>
      <c r="AE26" s="121">
        <f t="shared" si="17"/>
        <v>0</v>
      </c>
      <c r="AF26" s="121">
        <f t="shared" si="17"/>
        <v>0</v>
      </c>
      <c r="AG26" s="121">
        <f t="shared" si="17"/>
        <v>0</v>
      </c>
      <c r="AH26" s="121">
        <f t="shared" si="17"/>
        <v>0</v>
      </c>
      <c r="AI26" s="121">
        <f t="shared" si="17"/>
        <v>0</v>
      </c>
      <c r="AJ26" s="121">
        <f t="shared" si="17"/>
        <v>0</v>
      </c>
      <c r="AK26" s="121">
        <f t="shared" si="17"/>
        <v>0</v>
      </c>
      <c r="AL26" s="121">
        <f t="shared" si="18"/>
        <v>0</v>
      </c>
      <c r="AM26" s="121">
        <f t="shared" si="18"/>
        <v>0</v>
      </c>
      <c r="AN26" s="121">
        <f t="shared" si="18"/>
        <v>0</v>
      </c>
      <c r="AO26" s="121">
        <f t="shared" si="18"/>
        <v>0</v>
      </c>
      <c r="AP26" s="121">
        <f t="shared" si="18"/>
        <v>0</v>
      </c>
      <c r="AQ26" s="121">
        <f t="shared" si="18"/>
        <v>0</v>
      </c>
      <c r="AR26" s="121">
        <f t="shared" si="18"/>
        <v>0</v>
      </c>
      <c r="AS26" s="121">
        <f t="shared" si="18"/>
        <v>0</v>
      </c>
      <c r="AT26" s="121">
        <f t="shared" si="18"/>
        <v>0</v>
      </c>
      <c r="AU26" s="121">
        <f t="shared" si="18"/>
        <v>0</v>
      </c>
      <c r="AV26" s="121">
        <f t="shared" si="18"/>
        <v>0</v>
      </c>
      <c r="AW26" s="121">
        <f t="shared" si="18"/>
        <v>0</v>
      </c>
      <c r="AX26" s="121">
        <f t="shared" si="18"/>
        <v>0</v>
      </c>
      <c r="AY26" s="121">
        <f t="shared" si="18"/>
        <v>0</v>
      </c>
      <c r="AZ26" s="121">
        <f t="shared" si="18"/>
        <v>0</v>
      </c>
      <c r="BA26" s="51">
        <f>SUMPRODUCT(F26:AZ26,'Ocenění položek'!$C$54:$AW$54)</f>
        <v>0</v>
      </c>
      <c r="BB26" s="51">
        <f>SUMPRODUCT(F26:AZ26,'Ocenění položek'!$C$55:$AW$55)</f>
        <v>0</v>
      </c>
      <c r="CA26" s="123"/>
    </row>
    <row r="27" spans="1:79" x14ac:dyDescent="0.25">
      <c r="A27" s="6" t="s">
        <v>435</v>
      </c>
      <c r="B27" s="3">
        <v>20</v>
      </c>
      <c r="C27" s="2">
        <v>1</v>
      </c>
      <c r="D27" s="2">
        <v>0</v>
      </c>
      <c r="E27" s="3">
        <f>(B27+(3*B27^0.5*2.8))*D27</f>
        <v>0</v>
      </c>
      <c r="F27" s="121">
        <f>$E27*F$5</f>
        <v>0</v>
      </c>
      <c r="G27" s="121">
        <f t="shared" si="16"/>
        <v>0</v>
      </c>
      <c r="H27" s="121">
        <f t="shared" si="16"/>
        <v>0</v>
      </c>
      <c r="I27" s="121">
        <f t="shared" si="16"/>
        <v>0</v>
      </c>
      <c r="J27" s="121">
        <f t="shared" si="16"/>
        <v>0</v>
      </c>
      <c r="K27" s="121">
        <f t="shared" si="16"/>
        <v>0</v>
      </c>
      <c r="L27" s="121">
        <f t="shared" si="16"/>
        <v>0</v>
      </c>
      <c r="M27" s="121">
        <f t="shared" si="16"/>
        <v>0</v>
      </c>
      <c r="N27" s="121">
        <f t="shared" si="16"/>
        <v>0</v>
      </c>
      <c r="O27" s="121">
        <f t="shared" si="16"/>
        <v>0</v>
      </c>
      <c r="P27" s="121">
        <f t="shared" si="16"/>
        <v>0</v>
      </c>
      <c r="Q27" s="121">
        <f t="shared" si="16"/>
        <v>0</v>
      </c>
      <c r="R27" s="121">
        <f t="shared" si="16"/>
        <v>0</v>
      </c>
      <c r="S27" s="121">
        <f t="shared" si="16"/>
        <v>0</v>
      </c>
      <c r="T27" s="121">
        <f t="shared" si="16"/>
        <v>0</v>
      </c>
      <c r="U27" s="121">
        <f t="shared" si="16"/>
        <v>0</v>
      </c>
      <c r="V27" s="121">
        <f t="shared" si="17"/>
        <v>0</v>
      </c>
      <c r="W27" s="121">
        <f t="shared" si="17"/>
        <v>0</v>
      </c>
      <c r="X27" s="121">
        <f t="shared" si="17"/>
        <v>0</v>
      </c>
      <c r="Y27" s="121">
        <f t="shared" si="17"/>
        <v>0</v>
      </c>
      <c r="Z27" s="121">
        <f t="shared" si="17"/>
        <v>0</v>
      </c>
      <c r="AA27" s="121">
        <f t="shared" si="17"/>
        <v>0</v>
      </c>
      <c r="AB27" s="121">
        <f t="shared" si="17"/>
        <v>0</v>
      </c>
      <c r="AC27" s="121">
        <f t="shared" si="17"/>
        <v>0</v>
      </c>
      <c r="AD27" s="121">
        <f t="shared" si="17"/>
        <v>0</v>
      </c>
      <c r="AE27" s="121">
        <f t="shared" si="17"/>
        <v>0</v>
      </c>
      <c r="AF27" s="121">
        <f t="shared" si="17"/>
        <v>0</v>
      </c>
      <c r="AG27" s="121">
        <f t="shared" si="17"/>
        <v>0</v>
      </c>
      <c r="AH27" s="121">
        <f t="shared" si="17"/>
        <v>0</v>
      </c>
      <c r="AI27" s="121">
        <f t="shared" si="17"/>
        <v>0</v>
      </c>
      <c r="AJ27" s="121">
        <f t="shared" si="17"/>
        <v>0</v>
      </c>
      <c r="AK27" s="121">
        <f t="shared" si="17"/>
        <v>0</v>
      </c>
      <c r="AL27" s="121">
        <f t="shared" si="18"/>
        <v>0</v>
      </c>
      <c r="AM27" s="121">
        <f t="shared" si="18"/>
        <v>0</v>
      </c>
      <c r="AN27" s="121">
        <f t="shared" si="18"/>
        <v>0</v>
      </c>
      <c r="AO27" s="121">
        <f t="shared" si="18"/>
        <v>0</v>
      </c>
      <c r="AP27" s="121">
        <f t="shared" si="18"/>
        <v>0</v>
      </c>
      <c r="AQ27" s="121">
        <f t="shared" si="18"/>
        <v>0</v>
      </c>
      <c r="AR27" s="121">
        <f t="shared" si="18"/>
        <v>0</v>
      </c>
      <c r="AS27" s="121">
        <f t="shared" si="18"/>
        <v>0</v>
      </c>
      <c r="AT27" s="121">
        <f t="shared" si="18"/>
        <v>0</v>
      </c>
      <c r="AU27" s="121">
        <f t="shared" si="18"/>
        <v>0</v>
      </c>
      <c r="AV27" s="121">
        <f t="shared" si="18"/>
        <v>0</v>
      </c>
      <c r="AW27" s="121">
        <f t="shared" si="18"/>
        <v>0</v>
      </c>
      <c r="AX27" s="121">
        <f t="shared" si="18"/>
        <v>0</v>
      </c>
      <c r="AY27" s="121">
        <f t="shared" si="18"/>
        <v>0</v>
      </c>
      <c r="AZ27" s="121">
        <f t="shared" si="18"/>
        <v>0</v>
      </c>
      <c r="BA27" s="51">
        <f>SUMPRODUCT(F27:AZ27,'Ocenění položek'!$C$54:$AW$54)</f>
        <v>0</v>
      </c>
      <c r="BB27" s="51">
        <f>SUMPRODUCT(F27:AZ27,'Ocenění položek'!$C$55:$AW$55)</f>
        <v>0</v>
      </c>
      <c r="CA27" s="123"/>
    </row>
    <row r="28" spans="1:79" x14ac:dyDescent="0.25">
      <c r="A28" s="6"/>
      <c r="B28" s="3"/>
      <c r="C28" s="2"/>
      <c r="D28" s="2">
        <v>0</v>
      </c>
      <c r="E28" s="3">
        <f t="shared" si="20"/>
        <v>0</v>
      </c>
      <c r="F28" s="121">
        <f t="shared" si="19"/>
        <v>0</v>
      </c>
      <c r="G28" s="121">
        <f t="shared" si="16"/>
        <v>0</v>
      </c>
      <c r="H28" s="121">
        <f t="shared" si="16"/>
        <v>0</v>
      </c>
      <c r="I28" s="121">
        <f t="shared" si="16"/>
        <v>0</v>
      </c>
      <c r="J28" s="121">
        <f t="shared" si="16"/>
        <v>0</v>
      </c>
      <c r="K28" s="121">
        <f t="shared" si="16"/>
        <v>0</v>
      </c>
      <c r="L28" s="121">
        <f t="shared" si="16"/>
        <v>0</v>
      </c>
      <c r="M28" s="121">
        <f t="shared" si="16"/>
        <v>0</v>
      </c>
      <c r="N28" s="121">
        <f t="shared" si="16"/>
        <v>0</v>
      </c>
      <c r="O28" s="121">
        <f t="shared" si="16"/>
        <v>0</v>
      </c>
      <c r="P28" s="121">
        <f t="shared" si="16"/>
        <v>0</v>
      </c>
      <c r="Q28" s="121">
        <f t="shared" si="16"/>
        <v>0</v>
      </c>
      <c r="R28" s="121">
        <f t="shared" si="16"/>
        <v>0</v>
      </c>
      <c r="S28" s="121">
        <f t="shared" si="16"/>
        <v>0</v>
      </c>
      <c r="T28" s="121">
        <f t="shared" si="16"/>
        <v>0</v>
      </c>
      <c r="U28" s="121">
        <f t="shared" si="16"/>
        <v>0</v>
      </c>
      <c r="V28" s="121">
        <f t="shared" si="17"/>
        <v>0</v>
      </c>
      <c r="W28" s="121">
        <f t="shared" si="17"/>
        <v>0</v>
      </c>
      <c r="X28" s="121">
        <f t="shared" si="17"/>
        <v>0</v>
      </c>
      <c r="Y28" s="121">
        <f t="shared" si="17"/>
        <v>0</v>
      </c>
      <c r="Z28" s="121">
        <f t="shared" si="17"/>
        <v>0</v>
      </c>
      <c r="AA28" s="121">
        <f t="shared" si="17"/>
        <v>0</v>
      </c>
      <c r="AB28" s="121">
        <f t="shared" si="17"/>
        <v>0</v>
      </c>
      <c r="AC28" s="121">
        <f t="shared" si="17"/>
        <v>0</v>
      </c>
      <c r="AD28" s="121">
        <f t="shared" si="17"/>
        <v>0</v>
      </c>
      <c r="AE28" s="121">
        <f t="shared" si="17"/>
        <v>0</v>
      </c>
      <c r="AF28" s="121">
        <f t="shared" si="17"/>
        <v>0</v>
      </c>
      <c r="AG28" s="121">
        <f t="shared" si="17"/>
        <v>0</v>
      </c>
      <c r="AH28" s="121">
        <f t="shared" si="17"/>
        <v>0</v>
      </c>
      <c r="AI28" s="121">
        <f t="shared" si="17"/>
        <v>0</v>
      </c>
      <c r="AJ28" s="121">
        <f t="shared" si="17"/>
        <v>0</v>
      </c>
      <c r="AK28" s="121">
        <f t="shared" si="17"/>
        <v>0</v>
      </c>
      <c r="AL28" s="121">
        <f t="shared" si="18"/>
        <v>0</v>
      </c>
      <c r="AM28" s="121">
        <f t="shared" si="18"/>
        <v>0</v>
      </c>
      <c r="AN28" s="121">
        <f t="shared" si="18"/>
        <v>0</v>
      </c>
      <c r="AO28" s="121">
        <f t="shared" si="18"/>
        <v>0</v>
      </c>
      <c r="AP28" s="121">
        <f t="shared" si="18"/>
        <v>0</v>
      </c>
      <c r="AQ28" s="121">
        <f t="shared" si="18"/>
        <v>0</v>
      </c>
      <c r="AR28" s="121">
        <f t="shared" si="18"/>
        <v>0</v>
      </c>
      <c r="AS28" s="121">
        <f t="shared" si="18"/>
        <v>0</v>
      </c>
      <c r="AT28" s="121">
        <f t="shared" si="18"/>
        <v>0</v>
      </c>
      <c r="AU28" s="121">
        <f t="shared" si="18"/>
        <v>0</v>
      </c>
      <c r="AV28" s="121">
        <f t="shared" si="18"/>
        <v>0</v>
      </c>
      <c r="AW28" s="121">
        <f t="shared" si="18"/>
        <v>0</v>
      </c>
      <c r="AX28" s="121">
        <f t="shared" si="18"/>
        <v>0</v>
      </c>
      <c r="AY28" s="121">
        <f t="shared" si="18"/>
        <v>0</v>
      </c>
      <c r="AZ28" s="121">
        <f t="shared" si="18"/>
        <v>0</v>
      </c>
      <c r="BA28" s="51">
        <f>SUMPRODUCT(F28:AZ28,'Ocenění položek'!$C$54:$AW$54)</f>
        <v>0</v>
      </c>
      <c r="BB28" s="51">
        <f>SUMPRODUCT(F28:AZ28,'Ocenění položek'!$C$55:$AW$55)</f>
        <v>0</v>
      </c>
      <c r="CA28" s="123"/>
    </row>
    <row r="29" spans="1:79" x14ac:dyDescent="0.25">
      <c r="A29" s="7"/>
      <c r="B29" s="3"/>
      <c r="C29" s="2"/>
      <c r="D29" s="2">
        <v>0</v>
      </c>
      <c r="E29" s="3">
        <f t="shared" si="20"/>
        <v>0</v>
      </c>
      <c r="F29" s="126">
        <f t="shared" si="19"/>
        <v>0</v>
      </c>
      <c r="G29" s="126">
        <f t="shared" ref="G29:U32" si="21">$E29*G$3</f>
        <v>0</v>
      </c>
      <c r="H29" s="126">
        <f t="shared" si="21"/>
        <v>0</v>
      </c>
      <c r="I29" s="126">
        <f t="shared" si="21"/>
        <v>0</v>
      </c>
      <c r="J29" s="126">
        <f t="shared" si="21"/>
        <v>0</v>
      </c>
      <c r="K29" s="126">
        <f t="shared" si="21"/>
        <v>0</v>
      </c>
      <c r="L29" s="126">
        <f t="shared" si="21"/>
        <v>0</v>
      </c>
      <c r="M29" s="126">
        <f t="shared" si="21"/>
        <v>0</v>
      </c>
      <c r="N29" s="126">
        <f t="shared" si="21"/>
        <v>0</v>
      </c>
      <c r="O29" s="126">
        <f t="shared" si="21"/>
        <v>0</v>
      </c>
      <c r="P29" s="126">
        <f t="shared" si="21"/>
        <v>0</v>
      </c>
      <c r="Q29" s="126">
        <f t="shared" si="21"/>
        <v>0</v>
      </c>
      <c r="R29" s="126">
        <f t="shared" si="21"/>
        <v>0</v>
      </c>
      <c r="S29" s="126">
        <f t="shared" si="21"/>
        <v>0</v>
      </c>
      <c r="T29" s="126">
        <f t="shared" si="21"/>
        <v>0</v>
      </c>
      <c r="U29" s="126">
        <f t="shared" si="21"/>
        <v>0</v>
      </c>
      <c r="V29" s="126">
        <f t="shared" ref="V29:AK32" si="22">$E29*V$3</f>
        <v>0</v>
      </c>
      <c r="W29" s="126">
        <f t="shared" si="22"/>
        <v>0</v>
      </c>
      <c r="X29" s="126">
        <f t="shared" si="22"/>
        <v>0</v>
      </c>
      <c r="Y29" s="126">
        <f t="shared" si="22"/>
        <v>0</v>
      </c>
      <c r="Z29" s="126">
        <f t="shared" si="22"/>
        <v>0</v>
      </c>
      <c r="AA29" s="126">
        <f t="shared" si="22"/>
        <v>0</v>
      </c>
      <c r="AB29" s="126">
        <f t="shared" si="22"/>
        <v>0</v>
      </c>
      <c r="AC29" s="126">
        <f t="shared" si="22"/>
        <v>0</v>
      </c>
      <c r="AD29" s="126">
        <f t="shared" si="22"/>
        <v>0</v>
      </c>
      <c r="AE29" s="126">
        <f t="shared" si="22"/>
        <v>0</v>
      </c>
      <c r="AF29" s="126">
        <f t="shared" si="22"/>
        <v>0</v>
      </c>
      <c r="AG29" s="126">
        <f t="shared" si="22"/>
        <v>0</v>
      </c>
      <c r="AH29" s="126">
        <f t="shared" si="22"/>
        <v>0</v>
      </c>
      <c r="AI29" s="126">
        <f t="shared" si="22"/>
        <v>0</v>
      </c>
      <c r="AJ29" s="126">
        <f t="shared" si="22"/>
        <v>0</v>
      </c>
      <c r="AK29" s="126">
        <f t="shared" si="22"/>
        <v>0</v>
      </c>
      <c r="AL29" s="126">
        <f t="shared" ref="AL29:AZ30" si="23">$E29*AL$3</f>
        <v>0</v>
      </c>
      <c r="AM29" s="126">
        <f t="shared" si="23"/>
        <v>0</v>
      </c>
      <c r="AN29" s="126">
        <f t="shared" si="23"/>
        <v>0</v>
      </c>
      <c r="AO29" s="126">
        <f t="shared" si="23"/>
        <v>0</v>
      </c>
      <c r="AP29" s="126">
        <f t="shared" si="23"/>
        <v>0</v>
      </c>
      <c r="AQ29" s="126">
        <f t="shared" si="23"/>
        <v>0</v>
      </c>
      <c r="AR29" s="126">
        <f t="shared" si="23"/>
        <v>0</v>
      </c>
      <c r="AS29" s="126">
        <f t="shared" si="23"/>
        <v>0</v>
      </c>
      <c r="AT29" s="126">
        <f t="shared" si="23"/>
        <v>0</v>
      </c>
      <c r="AU29" s="126">
        <f t="shared" si="23"/>
        <v>0</v>
      </c>
      <c r="AV29" s="126">
        <f t="shared" si="23"/>
        <v>0</v>
      </c>
      <c r="AW29" s="126">
        <f t="shared" si="23"/>
        <v>0</v>
      </c>
      <c r="AX29" s="126">
        <f t="shared" si="23"/>
        <v>0</v>
      </c>
      <c r="AY29" s="126">
        <f t="shared" si="23"/>
        <v>0</v>
      </c>
      <c r="AZ29" s="126">
        <f t="shared" si="23"/>
        <v>0</v>
      </c>
      <c r="BA29" s="51">
        <f>SUMPRODUCT(F29:AZ29,'Ocenění položek'!$C$54:$AW$54)</f>
        <v>0</v>
      </c>
      <c r="BB29" s="51">
        <f>SUMPRODUCT(F29:AZ29,'Ocenění položek'!$C$55:$AW$55)</f>
        <v>0</v>
      </c>
      <c r="CA29" s="123"/>
    </row>
    <row r="30" spans="1:79" x14ac:dyDescent="0.25">
      <c r="A30" s="6"/>
      <c r="B30" s="3"/>
      <c r="C30" s="2"/>
      <c r="D30" s="2">
        <v>0</v>
      </c>
      <c r="E30" s="3">
        <f t="shared" si="20"/>
        <v>0</v>
      </c>
      <c r="F30" s="121">
        <f t="shared" si="19"/>
        <v>0</v>
      </c>
      <c r="G30" s="121">
        <f t="shared" si="21"/>
        <v>0</v>
      </c>
      <c r="H30" s="121">
        <f t="shared" si="21"/>
        <v>0</v>
      </c>
      <c r="I30" s="121">
        <f t="shared" si="21"/>
        <v>0</v>
      </c>
      <c r="J30" s="121">
        <f t="shared" si="21"/>
        <v>0</v>
      </c>
      <c r="K30" s="121">
        <f t="shared" si="21"/>
        <v>0</v>
      </c>
      <c r="L30" s="121">
        <f t="shared" si="21"/>
        <v>0</v>
      </c>
      <c r="M30" s="121">
        <f t="shared" si="21"/>
        <v>0</v>
      </c>
      <c r="N30" s="121">
        <f t="shared" si="21"/>
        <v>0</v>
      </c>
      <c r="O30" s="121">
        <f t="shared" si="21"/>
        <v>0</v>
      </c>
      <c r="P30" s="121">
        <f t="shared" si="21"/>
        <v>0</v>
      </c>
      <c r="Q30" s="121">
        <f t="shared" si="21"/>
        <v>0</v>
      </c>
      <c r="R30" s="121">
        <f t="shared" si="21"/>
        <v>0</v>
      </c>
      <c r="S30" s="121">
        <f t="shared" si="21"/>
        <v>0</v>
      </c>
      <c r="T30" s="121">
        <f t="shared" si="21"/>
        <v>0</v>
      </c>
      <c r="U30" s="121">
        <f t="shared" si="21"/>
        <v>0</v>
      </c>
      <c r="V30" s="121">
        <f t="shared" si="22"/>
        <v>0</v>
      </c>
      <c r="W30" s="121">
        <f t="shared" si="22"/>
        <v>0</v>
      </c>
      <c r="X30" s="121">
        <f t="shared" si="22"/>
        <v>0</v>
      </c>
      <c r="Y30" s="121">
        <f t="shared" si="22"/>
        <v>0</v>
      </c>
      <c r="Z30" s="121">
        <f t="shared" si="22"/>
        <v>0</v>
      </c>
      <c r="AA30" s="121">
        <f t="shared" si="22"/>
        <v>0</v>
      </c>
      <c r="AB30" s="121">
        <f t="shared" si="22"/>
        <v>0</v>
      </c>
      <c r="AC30" s="121">
        <f t="shared" si="22"/>
        <v>0</v>
      </c>
      <c r="AD30" s="121">
        <f t="shared" si="22"/>
        <v>0</v>
      </c>
      <c r="AE30" s="121">
        <f t="shared" si="22"/>
        <v>0</v>
      </c>
      <c r="AF30" s="121">
        <f t="shared" si="22"/>
        <v>0</v>
      </c>
      <c r="AG30" s="121">
        <f t="shared" si="22"/>
        <v>0</v>
      </c>
      <c r="AH30" s="121">
        <f t="shared" si="22"/>
        <v>0</v>
      </c>
      <c r="AI30" s="121">
        <f t="shared" si="22"/>
        <v>0</v>
      </c>
      <c r="AJ30" s="121">
        <f t="shared" si="22"/>
        <v>0</v>
      </c>
      <c r="AK30" s="121">
        <f t="shared" si="22"/>
        <v>0</v>
      </c>
      <c r="AL30" s="121">
        <f t="shared" si="23"/>
        <v>0</v>
      </c>
      <c r="AM30" s="121">
        <f t="shared" si="23"/>
        <v>0</v>
      </c>
      <c r="AN30" s="121">
        <f t="shared" si="23"/>
        <v>0</v>
      </c>
      <c r="AO30" s="121">
        <f t="shared" si="23"/>
        <v>0</v>
      </c>
      <c r="AP30" s="121">
        <f t="shared" si="23"/>
        <v>0</v>
      </c>
      <c r="AQ30" s="121">
        <f t="shared" si="23"/>
        <v>0</v>
      </c>
      <c r="AR30" s="121">
        <f t="shared" si="23"/>
        <v>0</v>
      </c>
      <c r="AS30" s="121">
        <f t="shared" si="23"/>
        <v>0</v>
      </c>
      <c r="AT30" s="121">
        <f t="shared" si="23"/>
        <v>0</v>
      </c>
      <c r="AU30" s="121">
        <f t="shared" si="23"/>
        <v>0</v>
      </c>
      <c r="AV30" s="121">
        <f t="shared" si="23"/>
        <v>0</v>
      </c>
      <c r="AW30" s="121">
        <f t="shared" si="23"/>
        <v>0</v>
      </c>
      <c r="AX30" s="121">
        <f t="shared" si="23"/>
        <v>0</v>
      </c>
      <c r="AY30" s="121">
        <f t="shared" si="23"/>
        <v>0</v>
      </c>
      <c r="AZ30" s="121">
        <f t="shared" si="23"/>
        <v>0</v>
      </c>
      <c r="BA30" s="51">
        <f>SUMPRODUCT(F30:AZ30,'Ocenění položek'!$C$54:$AW$54)</f>
        <v>0</v>
      </c>
      <c r="BB30" s="51">
        <f>SUMPRODUCT(F30:AZ30,'Ocenění položek'!$C$55:$AW$55)</f>
        <v>0</v>
      </c>
      <c r="CA30" s="123"/>
    </row>
    <row r="31" spans="1:79" x14ac:dyDescent="0.25">
      <c r="A31" s="6"/>
      <c r="B31" s="3"/>
      <c r="C31" s="2"/>
      <c r="D31" s="2">
        <v>0</v>
      </c>
      <c r="E31" s="3">
        <f t="shared" si="20"/>
        <v>0</v>
      </c>
      <c r="F31" s="121">
        <f t="shared" si="19"/>
        <v>0</v>
      </c>
      <c r="G31" s="121">
        <f t="shared" si="21"/>
        <v>0</v>
      </c>
      <c r="H31" s="121">
        <f t="shared" si="21"/>
        <v>0</v>
      </c>
      <c r="I31" s="121">
        <f t="shared" si="21"/>
        <v>0</v>
      </c>
      <c r="J31" s="121">
        <f t="shared" si="21"/>
        <v>0</v>
      </c>
      <c r="K31" s="121">
        <f t="shared" si="21"/>
        <v>0</v>
      </c>
      <c r="L31" s="121">
        <f t="shared" si="21"/>
        <v>0</v>
      </c>
      <c r="M31" s="121">
        <f t="shared" si="21"/>
        <v>0</v>
      </c>
      <c r="N31" s="121">
        <f t="shared" si="21"/>
        <v>0</v>
      </c>
      <c r="O31" s="121">
        <f t="shared" si="21"/>
        <v>0</v>
      </c>
      <c r="P31" s="121">
        <f t="shared" si="21"/>
        <v>0</v>
      </c>
      <c r="Q31" s="121">
        <f t="shared" si="21"/>
        <v>0</v>
      </c>
      <c r="R31" s="121">
        <f t="shared" si="21"/>
        <v>0</v>
      </c>
      <c r="S31" s="121">
        <f t="shared" si="21"/>
        <v>0</v>
      </c>
      <c r="T31" s="121">
        <f t="shared" si="21"/>
        <v>0</v>
      </c>
      <c r="U31" s="121">
        <f t="shared" si="21"/>
        <v>0</v>
      </c>
      <c r="V31" s="121">
        <f t="shared" si="22"/>
        <v>0</v>
      </c>
      <c r="W31" s="121">
        <f t="shared" si="22"/>
        <v>0</v>
      </c>
      <c r="X31" s="121">
        <f t="shared" si="22"/>
        <v>0</v>
      </c>
      <c r="Y31" s="121">
        <f t="shared" si="22"/>
        <v>0</v>
      </c>
      <c r="Z31" s="121">
        <f t="shared" si="22"/>
        <v>0</v>
      </c>
      <c r="AA31" s="121">
        <f t="shared" si="22"/>
        <v>0</v>
      </c>
      <c r="AB31" s="121">
        <f t="shared" si="22"/>
        <v>0</v>
      </c>
      <c r="AC31" s="121">
        <f t="shared" si="22"/>
        <v>0</v>
      </c>
      <c r="AD31" s="121">
        <f t="shared" si="22"/>
        <v>0</v>
      </c>
      <c r="AE31" s="121">
        <f t="shared" si="22"/>
        <v>0</v>
      </c>
      <c r="AF31" s="121">
        <f t="shared" si="22"/>
        <v>0</v>
      </c>
      <c r="AG31" s="121">
        <f t="shared" si="22"/>
        <v>0</v>
      </c>
      <c r="AH31" s="121">
        <f t="shared" si="22"/>
        <v>0</v>
      </c>
      <c r="AI31" s="121">
        <f t="shared" si="22"/>
        <v>0</v>
      </c>
      <c r="AJ31" s="121">
        <f t="shared" si="22"/>
        <v>0</v>
      </c>
      <c r="AK31" s="121">
        <f t="shared" si="22"/>
        <v>0</v>
      </c>
      <c r="AL31" s="121">
        <f t="shared" ref="AL31:AZ32" si="24">$E31*AL$3</f>
        <v>0</v>
      </c>
      <c r="AM31" s="121">
        <f t="shared" si="24"/>
        <v>0</v>
      </c>
      <c r="AN31" s="121">
        <f t="shared" si="24"/>
        <v>0</v>
      </c>
      <c r="AO31" s="121">
        <f t="shared" si="24"/>
        <v>0</v>
      </c>
      <c r="AP31" s="121">
        <f t="shared" si="24"/>
        <v>0</v>
      </c>
      <c r="AQ31" s="121">
        <f t="shared" si="24"/>
        <v>0</v>
      </c>
      <c r="AR31" s="121">
        <f t="shared" si="24"/>
        <v>0</v>
      </c>
      <c r="AS31" s="121">
        <f t="shared" si="24"/>
        <v>0</v>
      </c>
      <c r="AT31" s="121">
        <f t="shared" si="24"/>
        <v>0</v>
      </c>
      <c r="AU31" s="121">
        <f t="shared" si="24"/>
        <v>0</v>
      </c>
      <c r="AV31" s="121">
        <f t="shared" si="24"/>
        <v>0</v>
      </c>
      <c r="AW31" s="121">
        <f t="shared" si="24"/>
        <v>0</v>
      </c>
      <c r="AX31" s="121">
        <f t="shared" si="24"/>
        <v>0</v>
      </c>
      <c r="AY31" s="121">
        <f t="shared" si="24"/>
        <v>0</v>
      </c>
      <c r="AZ31" s="121">
        <f t="shared" si="24"/>
        <v>0</v>
      </c>
      <c r="BA31" s="51">
        <f>SUMPRODUCT(F31:AZ31,'Ocenění položek'!$C$54:$AW$54)</f>
        <v>0</v>
      </c>
      <c r="BB31" s="51">
        <f>SUMPRODUCT(F31:AZ31,'Ocenění položek'!$C$55:$AW$55)</f>
        <v>0</v>
      </c>
      <c r="CA31" s="123"/>
    </row>
    <row r="32" spans="1:79" ht="15.75" thickBot="1" x14ac:dyDescent="0.3">
      <c r="A32" s="8"/>
      <c r="B32" s="9"/>
      <c r="C32" s="10"/>
      <c r="D32" s="10">
        <v>0</v>
      </c>
      <c r="E32" s="9">
        <f t="shared" si="20"/>
        <v>0</v>
      </c>
      <c r="F32" s="131">
        <f t="shared" si="19"/>
        <v>0</v>
      </c>
      <c r="G32" s="131">
        <f t="shared" si="21"/>
        <v>0</v>
      </c>
      <c r="H32" s="131">
        <f t="shared" si="21"/>
        <v>0</v>
      </c>
      <c r="I32" s="131">
        <f t="shared" si="21"/>
        <v>0</v>
      </c>
      <c r="J32" s="131">
        <f t="shared" si="21"/>
        <v>0</v>
      </c>
      <c r="K32" s="131">
        <f t="shared" si="21"/>
        <v>0</v>
      </c>
      <c r="L32" s="131">
        <f t="shared" si="21"/>
        <v>0</v>
      </c>
      <c r="M32" s="131">
        <f t="shared" si="21"/>
        <v>0</v>
      </c>
      <c r="N32" s="131">
        <f t="shared" si="21"/>
        <v>0</v>
      </c>
      <c r="O32" s="131">
        <f t="shared" si="21"/>
        <v>0</v>
      </c>
      <c r="P32" s="131">
        <f t="shared" si="21"/>
        <v>0</v>
      </c>
      <c r="Q32" s="131">
        <f t="shared" si="21"/>
        <v>0</v>
      </c>
      <c r="R32" s="131">
        <f t="shared" si="21"/>
        <v>0</v>
      </c>
      <c r="S32" s="131">
        <f t="shared" si="21"/>
        <v>0</v>
      </c>
      <c r="T32" s="131">
        <f t="shared" si="21"/>
        <v>0</v>
      </c>
      <c r="U32" s="131">
        <f t="shared" si="21"/>
        <v>0</v>
      </c>
      <c r="V32" s="131">
        <f t="shared" si="22"/>
        <v>0</v>
      </c>
      <c r="W32" s="131">
        <f t="shared" si="22"/>
        <v>0</v>
      </c>
      <c r="X32" s="131">
        <f t="shared" si="22"/>
        <v>0</v>
      </c>
      <c r="Y32" s="131">
        <f t="shared" si="22"/>
        <v>0</v>
      </c>
      <c r="Z32" s="131">
        <f t="shared" si="22"/>
        <v>0</v>
      </c>
      <c r="AA32" s="131">
        <f t="shared" si="22"/>
        <v>0</v>
      </c>
      <c r="AB32" s="131">
        <f t="shared" si="22"/>
        <v>0</v>
      </c>
      <c r="AC32" s="131">
        <f t="shared" si="22"/>
        <v>0</v>
      </c>
      <c r="AD32" s="131">
        <f t="shared" si="22"/>
        <v>0</v>
      </c>
      <c r="AE32" s="131">
        <f t="shared" si="22"/>
        <v>0</v>
      </c>
      <c r="AF32" s="131">
        <f t="shared" si="22"/>
        <v>0</v>
      </c>
      <c r="AG32" s="131">
        <f t="shared" si="22"/>
        <v>0</v>
      </c>
      <c r="AH32" s="131">
        <f t="shared" si="22"/>
        <v>0</v>
      </c>
      <c r="AI32" s="131">
        <f t="shared" si="22"/>
        <v>0</v>
      </c>
      <c r="AJ32" s="131">
        <f t="shared" si="22"/>
        <v>0</v>
      </c>
      <c r="AK32" s="131">
        <f t="shared" si="22"/>
        <v>0</v>
      </c>
      <c r="AL32" s="131">
        <f t="shared" si="24"/>
        <v>0</v>
      </c>
      <c r="AM32" s="131">
        <f t="shared" si="24"/>
        <v>0</v>
      </c>
      <c r="AN32" s="131">
        <f t="shared" si="24"/>
        <v>0</v>
      </c>
      <c r="AO32" s="131">
        <f t="shared" si="24"/>
        <v>0</v>
      </c>
      <c r="AP32" s="131">
        <f t="shared" si="24"/>
        <v>0</v>
      </c>
      <c r="AQ32" s="131">
        <f t="shared" si="24"/>
        <v>0</v>
      </c>
      <c r="AR32" s="131">
        <f t="shared" si="24"/>
        <v>0</v>
      </c>
      <c r="AS32" s="131">
        <f t="shared" si="24"/>
        <v>0</v>
      </c>
      <c r="AT32" s="131">
        <f t="shared" si="24"/>
        <v>0</v>
      </c>
      <c r="AU32" s="131">
        <f t="shared" si="24"/>
        <v>0</v>
      </c>
      <c r="AV32" s="131">
        <f t="shared" si="24"/>
        <v>0</v>
      </c>
      <c r="AW32" s="131">
        <f t="shared" si="24"/>
        <v>0</v>
      </c>
      <c r="AX32" s="131">
        <f t="shared" si="24"/>
        <v>0</v>
      </c>
      <c r="AY32" s="131">
        <f t="shared" si="24"/>
        <v>0</v>
      </c>
      <c r="AZ32" s="131">
        <f t="shared" si="24"/>
        <v>0</v>
      </c>
      <c r="BA32" s="132">
        <f>SUMPRODUCT(F32:AZ32,'Ocenění položek'!$C$54:$AW$54)</f>
        <v>0</v>
      </c>
      <c r="BB32" s="132">
        <f>SUMPRODUCT(F32:AZ32,'Ocenění položek'!$C$55:$AW$55)</f>
        <v>0</v>
      </c>
      <c r="CA32" s="123"/>
    </row>
    <row r="33" spans="79:79" x14ac:dyDescent="0.25">
      <c r="CA33" s="133"/>
    </row>
    <row r="34" spans="79:79" x14ac:dyDescent="0.25">
      <c r="CA34" s="134"/>
    </row>
    <row r="35" spans="79:79" x14ac:dyDescent="0.25">
      <c r="CA35" s="135"/>
    </row>
  </sheetData>
  <sheetProtection algorithmName="SHA-512" hashValue="CpwN0zDih4MjQnyeln6OkxxnabGBx2otSvoIpLbli9NCX1v+wzQPg2HwIyxGGQEEJTjTQOS0/+BcAcvK6KwEoA==" saltValue="wj8bQ80vQB1qKr7G3ftY/w==" spinCount="100000" sheet="1" objects="1" scenarios="1" selectLockedCells="1"/>
  <autoFilter ref="A2:BB32" xr:uid="{925CFD6D-0D2F-422E-BF80-D59FE349ADD0}"/>
  <mergeCells count="1">
    <mergeCell ref="A1:B1"/>
  </mergeCells>
  <conditionalFormatting sqref="B7:C32 E7:E32">
    <cfRule type="expression" dxfId="1" priority="2">
      <formula>AND(#REF!&gt;0)</formula>
    </cfRule>
  </conditionalFormatting>
  <conditionalFormatting sqref="A7:A32">
    <cfRule type="expression" dxfId="0" priority="1">
      <formula>AND($D7=0)</formula>
    </cfRule>
  </conditionalFormatting>
  <pageMargins left="0.7" right="0.7" top="0.78740157499999996" bottom="0.78740157499999996" header="0.3" footer="0.3"/>
  <ignoredErrors>
    <ignoredError sqref="G9:AZ9 G20:AZ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4"/>
  <sheetViews>
    <sheetView workbookViewId="0">
      <selection activeCell="A3" sqref="A3"/>
    </sheetView>
  </sheetViews>
  <sheetFormatPr defaultColWidth="9.140625" defaultRowHeight="15" x14ac:dyDescent="0.25"/>
  <cols>
    <col min="1" max="1" width="10.140625" style="35" customWidth="1"/>
    <col min="2" max="2" width="35.85546875" style="35" customWidth="1"/>
    <col min="3" max="3" width="6.7109375" style="35" customWidth="1"/>
    <col min="4" max="4" width="10.7109375" style="35" customWidth="1"/>
    <col min="5" max="5" width="19.42578125" style="35" customWidth="1"/>
    <col min="6" max="6" width="23" style="35" customWidth="1"/>
    <col min="7" max="16384" width="9.140625" style="35"/>
  </cols>
  <sheetData>
    <row r="1" spans="1:6" ht="29.25" customHeight="1" thickBot="1" x14ac:dyDescent="0.3">
      <c r="A1" s="62"/>
      <c r="B1" s="67" t="s">
        <v>113</v>
      </c>
      <c r="C1" s="71"/>
      <c r="D1" s="72"/>
      <c r="E1" s="67" t="s">
        <v>440</v>
      </c>
      <c r="F1" s="64"/>
    </row>
    <row r="2" spans="1:6" ht="21" x14ac:dyDescent="0.25">
      <c r="A2" s="42" t="s">
        <v>0</v>
      </c>
      <c r="B2" s="43" t="s">
        <v>112</v>
      </c>
      <c r="C2" s="44" t="s">
        <v>1</v>
      </c>
      <c r="D2" s="44" t="s">
        <v>42</v>
      </c>
      <c r="E2" s="43" t="s">
        <v>115</v>
      </c>
      <c r="F2" s="45" t="s">
        <v>114</v>
      </c>
    </row>
    <row r="3" spans="1:6" ht="24.95" customHeight="1" x14ac:dyDescent="0.25">
      <c r="A3" s="46"/>
      <c r="B3" s="47" t="str">
        <f>IF(A3&gt;0,VLOOKUP('Měs.výkaz prací'!A3,'Ocenění položek'!$A$3:$B$48,2)," ")</f>
        <v xml:space="preserve"> </v>
      </c>
      <c r="C3" s="48" t="str">
        <f>IF(A3&gt;0,VLOOKUP('Měs.výkaz prací'!A3,'Ocenění položek'!$A$3:$C$48,3)," ")</f>
        <v xml:space="preserve"> </v>
      </c>
      <c r="D3" s="49">
        <f>IF(A3&gt;0,VLOOKUP('Měs.výkaz prací'!A3,'Ocenění položek'!$A$3:$D$48,4),0)</f>
        <v>0</v>
      </c>
      <c r="E3" s="50"/>
      <c r="F3" s="51">
        <f>IF(A3&gt;0,D3*E3,0)</f>
        <v>0</v>
      </c>
    </row>
    <row r="4" spans="1:6" ht="24.95" customHeight="1" x14ac:dyDescent="0.25">
      <c r="A4" s="46"/>
      <c r="B4" s="47" t="str">
        <f>IF(A4&gt;0,VLOOKUP('Měs.výkaz prací'!A4,'Ocenění položek'!$A$3:$B$48,2)," ")</f>
        <v xml:space="preserve"> </v>
      </c>
      <c r="C4" s="48" t="str">
        <f>IF(A4&gt;0,VLOOKUP('Měs.výkaz prací'!A4,'Ocenění položek'!$A$3:$C$48,3)," ")</f>
        <v xml:space="preserve"> </v>
      </c>
      <c r="D4" s="49">
        <f>IF(A4&gt;0,VLOOKUP('Měs.výkaz prací'!A4,'Ocenění položek'!$A$3:$D$48,4),0)</f>
        <v>0</v>
      </c>
      <c r="E4" s="50"/>
      <c r="F4" s="51">
        <f t="shared" ref="F4:F56" si="0">IF(A4&gt;0,D4*E4,0)</f>
        <v>0</v>
      </c>
    </row>
    <row r="5" spans="1:6" ht="24.95" customHeight="1" x14ac:dyDescent="0.25">
      <c r="A5" s="46"/>
      <c r="B5" s="47" t="str">
        <f>IF(A5&gt;0,VLOOKUP('Měs.výkaz prací'!A5,'Ocenění položek'!$A$3:$B$48,2)," ")</f>
        <v xml:space="preserve"> </v>
      </c>
      <c r="C5" s="48" t="str">
        <f>IF(A5&gt;0,VLOOKUP('Měs.výkaz prací'!A5,'Ocenění položek'!$A$3:$C$48,3)," ")</f>
        <v xml:space="preserve"> </v>
      </c>
      <c r="D5" s="49">
        <f>IF(A5&gt;0,VLOOKUP('Měs.výkaz prací'!A5,'Ocenění položek'!$A$3:$D$48,4),0)</f>
        <v>0</v>
      </c>
      <c r="E5" s="50"/>
      <c r="F5" s="51">
        <f t="shared" si="0"/>
        <v>0</v>
      </c>
    </row>
    <row r="6" spans="1:6" ht="24.95" customHeight="1" x14ac:dyDescent="0.25">
      <c r="A6" s="46"/>
      <c r="B6" s="47" t="str">
        <f>IF(A6&gt;0,VLOOKUP('Měs.výkaz prací'!A6,'Ocenění položek'!$A$3:$B$48,2)," ")</f>
        <v xml:space="preserve"> </v>
      </c>
      <c r="C6" s="48" t="str">
        <f>IF(A6&gt;0,VLOOKUP('Měs.výkaz prací'!A6,'Ocenění položek'!$A$3:$C$48,3)," ")</f>
        <v xml:space="preserve"> </v>
      </c>
      <c r="D6" s="49">
        <f>IF(A6&gt;0,VLOOKUP('Měs.výkaz prací'!A6,'Ocenění položek'!$A$3:$D$48,4),0)</f>
        <v>0</v>
      </c>
      <c r="E6" s="50"/>
      <c r="F6" s="51">
        <f t="shared" si="0"/>
        <v>0</v>
      </c>
    </row>
    <row r="7" spans="1:6" ht="24.95" customHeight="1" x14ac:dyDescent="0.25">
      <c r="A7" s="46"/>
      <c r="B7" s="47" t="str">
        <f>IF(A7&gt;0,VLOOKUP('Měs.výkaz prací'!A7,'Ocenění položek'!$A$3:$B$48,2)," ")</f>
        <v xml:space="preserve"> </v>
      </c>
      <c r="C7" s="48" t="str">
        <f>IF(A7&gt;0,VLOOKUP('Měs.výkaz prací'!A7,'Ocenění položek'!$A$3:$C$48,3)," ")</f>
        <v xml:space="preserve"> </v>
      </c>
      <c r="D7" s="49">
        <f>IF(A7&gt;0,VLOOKUP('Měs.výkaz prací'!A7,'Ocenění položek'!$A$3:$D$48,4),0)</f>
        <v>0</v>
      </c>
      <c r="E7" s="50"/>
      <c r="F7" s="51">
        <f t="shared" si="0"/>
        <v>0</v>
      </c>
    </row>
    <row r="8" spans="1:6" ht="24.95" customHeight="1" x14ac:dyDescent="0.25">
      <c r="A8" s="46"/>
      <c r="B8" s="47" t="str">
        <f>IF(A8&gt;0,VLOOKUP('Měs.výkaz prací'!A8,'Ocenění položek'!$A$3:$B$48,2)," ")</f>
        <v xml:space="preserve"> </v>
      </c>
      <c r="C8" s="48" t="str">
        <f>IF(A8&gt;0,VLOOKUP('Měs.výkaz prací'!A8,'Ocenění položek'!$A$3:$C$48,3)," ")</f>
        <v xml:space="preserve"> </v>
      </c>
      <c r="D8" s="49">
        <f>IF(A8&gt;0,VLOOKUP('Měs.výkaz prací'!A8,'Ocenění položek'!$A$3:$D$48,4),0)</f>
        <v>0</v>
      </c>
      <c r="E8" s="50"/>
      <c r="F8" s="51">
        <f t="shared" si="0"/>
        <v>0</v>
      </c>
    </row>
    <row r="9" spans="1:6" ht="24.95" customHeight="1" x14ac:dyDescent="0.25">
      <c r="A9" s="46"/>
      <c r="B9" s="47" t="str">
        <f>IF(A9&gt;0,VLOOKUP('Měs.výkaz prací'!A9,'Ocenění položek'!$A$3:$B$48,2)," ")</f>
        <v xml:space="preserve"> </v>
      </c>
      <c r="C9" s="48" t="str">
        <f>IF(A9&gt;0,VLOOKUP('Měs.výkaz prací'!A9,'Ocenění položek'!$A$3:$C$48,3)," ")</f>
        <v xml:space="preserve"> </v>
      </c>
      <c r="D9" s="49">
        <f>IF(A9&gt;0,VLOOKUP('Měs.výkaz prací'!A9,'Ocenění položek'!$A$3:$D$48,4),0)</f>
        <v>0</v>
      </c>
      <c r="E9" s="50"/>
      <c r="F9" s="51">
        <f t="shared" si="0"/>
        <v>0</v>
      </c>
    </row>
    <row r="10" spans="1:6" ht="24.95" customHeight="1" x14ac:dyDescent="0.25">
      <c r="A10" s="46"/>
      <c r="B10" s="47" t="str">
        <f>IF(A10&gt;0,VLOOKUP('Měs.výkaz prací'!A10,'Ocenění položek'!$A$3:$B$48,2)," ")</f>
        <v xml:space="preserve"> </v>
      </c>
      <c r="C10" s="48" t="str">
        <f>IF(A10&gt;0,VLOOKUP('Měs.výkaz prací'!A10,'Ocenění položek'!$A$3:$C$48,3)," ")</f>
        <v xml:space="preserve"> </v>
      </c>
      <c r="D10" s="49">
        <f>IF(A10&gt;0,VLOOKUP('Měs.výkaz prací'!A10,'Ocenění položek'!$A$3:$D$48,4),0)</f>
        <v>0</v>
      </c>
      <c r="E10" s="50"/>
      <c r="F10" s="51">
        <f t="shared" si="0"/>
        <v>0</v>
      </c>
    </row>
    <row r="11" spans="1:6" ht="24.95" customHeight="1" x14ac:dyDescent="0.25">
      <c r="A11" s="46"/>
      <c r="B11" s="47" t="str">
        <f>IF(A11&gt;0,VLOOKUP('Měs.výkaz prací'!A11,'Ocenění položek'!$A$3:$B$48,2)," ")</f>
        <v xml:space="preserve"> </v>
      </c>
      <c r="C11" s="48" t="str">
        <f>IF(A11&gt;0,VLOOKUP('Měs.výkaz prací'!A11,'Ocenění položek'!$A$3:$C$48,3)," ")</f>
        <v xml:space="preserve"> </v>
      </c>
      <c r="D11" s="49">
        <f>IF(A11&gt;0,VLOOKUP('Měs.výkaz prací'!A11,'Ocenění položek'!$A$3:$D$48,4),0)</f>
        <v>0</v>
      </c>
      <c r="E11" s="50"/>
      <c r="F11" s="51">
        <f t="shared" si="0"/>
        <v>0</v>
      </c>
    </row>
    <row r="12" spans="1:6" ht="24.95" customHeight="1" x14ac:dyDescent="0.25">
      <c r="A12" s="46"/>
      <c r="B12" s="47" t="str">
        <f>IF(A12&gt;0,VLOOKUP('Měs.výkaz prací'!A12,'Ocenění položek'!$A$3:$B$48,2)," ")</f>
        <v xml:space="preserve"> </v>
      </c>
      <c r="C12" s="48" t="str">
        <f>IF(A12&gt;0,VLOOKUP('Měs.výkaz prací'!A12,'Ocenění položek'!$A$3:$C$48,3)," ")</f>
        <v xml:space="preserve"> </v>
      </c>
      <c r="D12" s="49">
        <f>IF(A12&gt;0,VLOOKUP('Měs.výkaz prací'!A12,'Ocenění položek'!$A$3:$D$48,4),0)</f>
        <v>0</v>
      </c>
      <c r="E12" s="50"/>
      <c r="F12" s="51">
        <f t="shared" si="0"/>
        <v>0</v>
      </c>
    </row>
    <row r="13" spans="1:6" ht="24.95" customHeight="1" x14ac:dyDescent="0.25">
      <c r="A13" s="46"/>
      <c r="B13" s="47" t="str">
        <f>IF(A13&gt;0,VLOOKUP('Měs.výkaz prací'!A13,'Ocenění položek'!$A$3:$B$48,2)," ")</f>
        <v xml:space="preserve"> </v>
      </c>
      <c r="C13" s="48" t="str">
        <f>IF(A13&gt;0,VLOOKUP('Měs.výkaz prací'!A13,'Ocenění položek'!$A$3:$C$48,3)," ")</f>
        <v xml:space="preserve"> </v>
      </c>
      <c r="D13" s="49">
        <f>IF(A13&gt;0,VLOOKUP('Měs.výkaz prací'!A13,'Ocenění položek'!$A$3:$D$48,4),0)</f>
        <v>0</v>
      </c>
      <c r="E13" s="50"/>
      <c r="F13" s="51">
        <f t="shared" si="0"/>
        <v>0</v>
      </c>
    </row>
    <row r="14" spans="1:6" ht="24.95" customHeight="1" x14ac:dyDescent="0.25">
      <c r="A14" s="46"/>
      <c r="B14" s="47" t="str">
        <f>IF(A14&gt;0,VLOOKUP('Měs.výkaz prací'!A14,'Ocenění položek'!$A$3:$B$48,2)," ")</f>
        <v xml:space="preserve"> </v>
      </c>
      <c r="C14" s="48" t="str">
        <f>IF(A14&gt;0,VLOOKUP('Měs.výkaz prací'!A14,'Ocenění položek'!$A$3:$C$48,3)," ")</f>
        <v xml:space="preserve"> </v>
      </c>
      <c r="D14" s="49">
        <f>IF(A14&gt;0,VLOOKUP('Měs.výkaz prací'!A14,'Ocenění položek'!$A$3:$D$48,4),0)</f>
        <v>0</v>
      </c>
      <c r="E14" s="50"/>
      <c r="F14" s="51">
        <f t="shared" si="0"/>
        <v>0</v>
      </c>
    </row>
    <row r="15" spans="1:6" ht="24.95" customHeight="1" x14ac:dyDescent="0.25">
      <c r="A15" s="46"/>
      <c r="B15" s="47" t="str">
        <f>IF(A15&gt;0,VLOOKUP('Měs.výkaz prací'!A15,'Ocenění položek'!$A$3:$B$48,2)," ")</f>
        <v xml:space="preserve"> </v>
      </c>
      <c r="C15" s="48" t="str">
        <f>IF(A15&gt;0,VLOOKUP('Měs.výkaz prací'!A15,'Ocenění položek'!$A$3:$C$48,3)," ")</f>
        <v xml:space="preserve"> </v>
      </c>
      <c r="D15" s="49">
        <f>IF(A15&gt;0,VLOOKUP('Měs.výkaz prací'!A15,'Ocenění položek'!$A$3:$D$48,4),0)</f>
        <v>0</v>
      </c>
      <c r="E15" s="50"/>
      <c r="F15" s="51">
        <f t="shared" si="0"/>
        <v>0</v>
      </c>
    </row>
    <row r="16" spans="1:6" ht="24.95" customHeight="1" x14ac:dyDescent="0.25">
      <c r="A16" s="46"/>
      <c r="B16" s="47" t="str">
        <f>IF(A16&gt;0,VLOOKUP('Měs.výkaz prací'!A16,'Ocenění položek'!$A$3:$B$48,2)," ")</f>
        <v xml:space="preserve"> </v>
      </c>
      <c r="C16" s="48" t="str">
        <f>IF(A16&gt;0,VLOOKUP('Měs.výkaz prací'!A16,'Ocenění položek'!$A$3:$C$48,3)," ")</f>
        <v xml:space="preserve"> </v>
      </c>
      <c r="D16" s="49">
        <f>IF(A16&gt;0,VLOOKUP('Měs.výkaz prací'!A16,'Ocenění položek'!$A$3:$D$48,4),0)</f>
        <v>0</v>
      </c>
      <c r="E16" s="50"/>
      <c r="F16" s="51">
        <f t="shared" si="0"/>
        <v>0</v>
      </c>
    </row>
    <row r="17" spans="1:6" ht="24.95" customHeight="1" x14ac:dyDescent="0.25">
      <c r="A17" s="46"/>
      <c r="B17" s="47" t="str">
        <f>IF(A17&gt;0,VLOOKUP('Měs.výkaz prací'!A17,'Ocenění položek'!$A$3:$B$48,2)," ")</f>
        <v xml:space="preserve"> </v>
      </c>
      <c r="C17" s="48" t="str">
        <f>IF(A17&gt;0,VLOOKUP('Měs.výkaz prací'!A17,'Ocenění položek'!$A$3:$C$48,3)," ")</f>
        <v xml:space="preserve"> </v>
      </c>
      <c r="D17" s="49">
        <f>IF(A17&gt;0,VLOOKUP('Měs.výkaz prací'!A17,'Ocenění položek'!$A$3:$D$48,4),0)</f>
        <v>0</v>
      </c>
      <c r="E17" s="50"/>
      <c r="F17" s="51">
        <f t="shared" si="0"/>
        <v>0</v>
      </c>
    </row>
    <row r="18" spans="1:6" ht="24.95" customHeight="1" x14ac:dyDescent="0.25">
      <c r="A18" s="46"/>
      <c r="B18" s="47" t="str">
        <f>IF(A18&gt;0,VLOOKUP('Měs.výkaz prací'!A18,'Ocenění položek'!$A$3:$B$48,2)," ")</f>
        <v xml:space="preserve"> </v>
      </c>
      <c r="C18" s="48" t="str">
        <f>IF(A18&gt;0,VLOOKUP('Měs.výkaz prací'!A18,'Ocenění položek'!$A$3:$C$48,3)," ")</f>
        <v xml:space="preserve"> </v>
      </c>
      <c r="D18" s="49">
        <f>IF(A18&gt;0,VLOOKUP('Měs.výkaz prací'!A18,'Ocenění položek'!$A$3:$D$48,4),0)</f>
        <v>0</v>
      </c>
      <c r="E18" s="50"/>
      <c r="F18" s="51">
        <f t="shared" si="0"/>
        <v>0</v>
      </c>
    </row>
    <row r="19" spans="1:6" ht="24.95" customHeight="1" x14ac:dyDescent="0.25">
      <c r="A19" s="46"/>
      <c r="B19" s="47" t="str">
        <f>IF(A19&gt;0,VLOOKUP('Měs.výkaz prací'!A19,'Ocenění položek'!$A$3:$B$48,2)," ")</f>
        <v xml:space="preserve"> </v>
      </c>
      <c r="C19" s="48" t="str">
        <f>IF(A19&gt;0,VLOOKUP('Měs.výkaz prací'!A19,'Ocenění položek'!$A$3:$C$48,3)," ")</f>
        <v xml:space="preserve"> </v>
      </c>
      <c r="D19" s="49">
        <f>IF(A19&gt;0,VLOOKUP('Měs.výkaz prací'!A19,'Ocenění položek'!$A$3:$D$48,4),0)</f>
        <v>0</v>
      </c>
      <c r="E19" s="50"/>
      <c r="F19" s="51">
        <f t="shared" si="0"/>
        <v>0</v>
      </c>
    </row>
    <row r="20" spans="1:6" ht="24.95" customHeight="1" x14ac:dyDescent="0.25">
      <c r="A20" s="46"/>
      <c r="B20" s="47" t="str">
        <f>IF(A20&gt;0,VLOOKUP('Měs.výkaz prací'!A20,'Ocenění položek'!$A$3:$B$48,2)," ")</f>
        <v xml:space="preserve"> </v>
      </c>
      <c r="C20" s="48" t="str">
        <f>IF(A20&gt;0,VLOOKUP('Měs.výkaz prací'!A20,'Ocenění položek'!$A$3:$C$48,3)," ")</f>
        <v xml:space="preserve"> </v>
      </c>
      <c r="D20" s="49">
        <f>IF(A20&gt;0,VLOOKUP('Měs.výkaz prací'!A20,'Ocenění položek'!$A$3:$D$48,4),0)</f>
        <v>0</v>
      </c>
      <c r="E20" s="50"/>
      <c r="F20" s="51">
        <f t="shared" si="0"/>
        <v>0</v>
      </c>
    </row>
    <row r="21" spans="1:6" ht="24.95" customHeight="1" x14ac:dyDescent="0.25">
      <c r="A21" s="46"/>
      <c r="B21" s="47" t="str">
        <f>IF(A21&gt;0,VLOOKUP('Měs.výkaz prací'!A21,'Ocenění položek'!$A$3:$B$48,2)," ")</f>
        <v xml:space="preserve"> </v>
      </c>
      <c r="C21" s="48" t="str">
        <f>IF(A21&gt;0,VLOOKUP('Měs.výkaz prací'!A21,'Ocenění položek'!$A$3:$C$48,3)," ")</f>
        <v xml:space="preserve"> </v>
      </c>
      <c r="D21" s="49">
        <f>IF(A21&gt;0,VLOOKUP('Měs.výkaz prací'!A21,'Ocenění položek'!$A$3:$D$48,4),0)</f>
        <v>0</v>
      </c>
      <c r="E21" s="50"/>
      <c r="F21" s="51">
        <f t="shared" si="0"/>
        <v>0</v>
      </c>
    </row>
    <row r="22" spans="1:6" ht="24.95" customHeight="1" x14ac:dyDescent="0.25">
      <c r="A22" s="46"/>
      <c r="B22" s="47" t="str">
        <f>IF(A22&gt;0,VLOOKUP('Měs.výkaz prací'!A22,'Ocenění položek'!$A$3:$B$48,2)," ")</f>
        <v xml:space="preserve"> </v>
      </c>
      <c r="C22" s="48" t="str">
        <f>IF(A22&gt;0,VLOOKUP('Měs.výkaz prací'!A22,'Ocenění položek'!$A$3:$C$48,3)," ")</f>
        <v xml:space="preserve"> </v>
      </c>
      <c r="D22" s="49">
        <f>IF(A22&gt;0,VLOOKUP('Měs.výkaz prací'!A22,'Ocenění položek'!$A$3:$D$48,4),0)</f>
        <v>0</v>
      </c>
      <c r="E22" s="50"/>
      <c r="F22" s="51">
        <f t="shared" si="0"/>
        <v>0</v>
      </c>
    </row>
    <row r="23" spans="1:6" ht="24.95" customHeight="1" x14ac:dyDescent="0.25">
      <c r="A23" s="52"/>
      <c r="B23" s="47" t="str">
        <f>IF(A23&gt;0,VLOOKUP('Měs.výkaz prací'!A23,'Ocenění položek'!$A$3:$B$48,2)," ")</f>
        <v xml:space="preserve"> </v>
      </c>
      <c r="C23" s="48" t="str">
        <f>IF(A23&gt;0,VLOOKUP('Měs.výkaz prací'!A23,'Ocenění položek'!$A$3:$C$48,3)," ")</f>
        <v xml:space="preserve"> </v>
      </c>
      <c r="D23" s="49">
        <f>IF(A23&gt;0,VLOOKUP('Měs.výkaz prací'!A23,'Ocenění položek'!$A$3:$D$48,4),0)</f>
        <v>0</v>
      </c>
      <c r="E23" s="53"/>
      <c r="F23" s="51">
        <f t="shared" si="0"/>
        <v>0</v>
      </c>
    </row>
    <row r="24" spans="1:6" ht="24.95" customHeight="1" x14ac:dyDescent="0.25">
      <c r="A24" s="52"/>
      <c r="B24" s="47" t="str">
        <f>IF(A24&gt;0,VLOOKUP('Měs.výkaz prací'!A24,'Ocenění položek'!$A$3:$B$48,2)," ")</f>
        <v xml:space="preserve"> </v>
      </c>
      <c r="C24" s="48" t="str">
        <f>IF(A24&gt;0,VLOOKUP('Měs.výkaz prací'!A24,'Ocenění položek'!$A$3:$C$48,3)," ")</f>
        <v xml:space="preserve"> </v>
      </c>
      <c r="D24" s="49">
        <f>IF(A24&gt;0,VLOOKUP('Měs.výkaz prací'!A24,'Ocenění položek'!$A$3:$D$48,4),0)</f>
        <v>0</v>
      </c>
      <c r="E24" s="53"/>
      <c r="F24" s="51">
        <f t="shared" si="0"/>
        <v>0</v>
      </c>
    </row>
    <row r="25" spans="1:6" ht="24.95" customHeight="1" x14ac:dyDescent="0.25">
      <c r="A25" s="52"/>
      <c r="B25" s="47" t="str">
        <f>IF(A25&gt;0,VLOOKUP('Měs.výkaz prací'!A25,'Ocenění položek'!$A$3:$B$48,2)," ")</f>
        <v xml:space="preserve"> </v>
      </c>
      <c r="C25" s="48" t="str">
        <f>IF(A25&gt;0,VLOOKUP('Měs.výkaz prací'!A25,'Ocenění položek'!$A$3:$C$48,3)," ")</f>
        <v xml:space="preserve"> </v>
      </c>
      <c r="D25" s="49">
        <f>IF(A25&gt;0,VLOOKUP('Měs.výkaz prací'!A25,'Ocenění položek'!$A$3:$D$48,4),0)</f>
        <v>0</v>
      </c>
      <c r="E25" s="53"/>
      <c r="F25" s="51">
        <f t="shared" si="0"/>
        <v>0</v>
      </c>
    </row>
    <row r="26" spans="1:6" ht="24.95" customHeight="1" x14ac:dyDescent="0.25">
      <c r="A26" s="52"/>
      <c r="B26" s="47" t="str">
        <f>IF(A26&gt;0,VLOOKUP('Měs.výkaz prací'!A26,'Ocenění položek'!$A$3:$B$48,2)," ")</f>
        <v xml:space="preserve"> </v>
      </c>
      <c r="C26" s="48" t="str">
        <f>IF(A26&gt;0,VLOOKUP('Měs.výkaz prací'!A26,'Ocenění položek'!$A$3:$C$48,3)," ")</f>
        <v xml:space="preserve"> </v>
      </c>
      <c r="D26" s="49">
        <f>IF(A26&gt;0,VLOOKUP('Měs.výkaz prací'!A26,'Ocenění položek'!$A$3:$D$48,4),0)</f>
        <v>0</v>
      </c>
      <c r="E26" s="53"/>
      <c r="F26" s="51">
        <f t="shared" si="0"/>
        <v>0</v>
      </c>
    </row>
    <row r="27" spans="1:6" ht="24.95" customHeight="1" x14ac:dyDescent="0.25">
      <c r="A27" s="46"/>
      <c r="B27" s="47" t="str">
        <f>IF(A27&gt;0,VLOOKUP('Měs.výkaz prací'!A27,'Ocenění položek'!$A$3:$B$48,2)," ")</f>
        <v xml:space="preserve"> </v>
      </c>
      <c r="C27" s="48" t="str">
        <f>IF(A27&gt;0,VLOOKUP('Měs.výkaz prací'!A27,'Ocenění položek'!$A$3:$C$48,3)," ")</f>
        <v xml:space="preserve"> </v>
      </c>
      <c r="D27" s="49">
        <f>IF(A27&gt;0,VLOOKUP('Měs.výkaz prací'!A27,'Ocenění položek'!$A$3:$D$48,4),0)</f>
        <v>0</v>
      </c>
      <c r="E27" s="50"/>
      <c r="F27" s="51">
        <f t="shared" si="0"/>
        <v>0</v>
      </c>
    </row>
    <row r="28" spans="1:6" ht="24.95" customHeight="1" x14ac:dyDescent="0.25">
      <c r="A28" s="46"/>
      <c r="B28" s="47" t="str">
        <f>IF(A28&gt;0,VLOOKUP('Měs.výkaz prací'!A28,'Ocenění položek'!$A$3:$B$48,2)," ")</f>
        <v xml:space="preserve"> </v>
      </c>
      <c r="C28" s="48" t="str">
        <f>IF(A28&gt;0,VLOOKUP('Měs.výkaz prací'!A28,'Ocenění položek'!$A$3:$C$48,3)," ")</f>
        <v xml:space="preserve"> </v>
      </c>
      <c r="D28" s="49">
        <f>IF(A28&gt;0,VLOOKUP('Měs.výkaz prací'!A28,'Ocenění položek'!$A$3:$D$48,4),0)</f>
        <v>0</v>
      </c>
      <c r="E28" s="50"/>
      <c r="F28" s="51">
        <f t="shared" si="0"/>
        <v>0</v>
      </c>
    </row>
    <row r="29" spans="1:6" ht="24.95" customHeight="1" x14ac:dyDescent="0.25">
      <c r="A29" s="46"/>
      <c r="B29" s="47" t="str">
        <f>IF(A29&gt;0,VLOOKUP('Měs.výkaz prací'!A29,'Ocenění položek'!$A$3:$B$48,2)," ")</f>
        <v xml:space="preserve"> </v>
      </c>
      <c r="C29" s="48" t="str">
        <f>IF(A29&gt;0,VLOOKUP('Měs.výkaz prací'!A29,'Ocenění položek'!$A$3:$C$48,3)," ")</f>
        <v xml:space="preserve"> </v>
      </c>
      <c r="D29" s="49">
        <f>IF(A29&gt;0,VLOOKUP('Měs.výkaz prací'!A29,'Ocenění položek'!$A$3:$D$48,4),0)</f>
        <v>0</v>
      </c>
      <c r="E29" s="50"/>
      <c r="F29" s="51">
        <f t="shared" si="0"/>
        <v>0</v>
      </c>
    </row>
    <row r="30" spans="1:6" ht="24.95" customHeight="1" x14ac:dyDescent="0.25">
      <c r="A30" s="46"/>
      <c r="B30" s="47" t="str">
        <f>IF(A30&gt;0,VLOOKUP('Měs.výkaz prací'!A30,'Ocenění položek'!$A$3:$B$48,2)," ")</f>
        <v xml:space="preserve"> </v>
      </c>
      <c r="C30" s="48" t="str">
        <f>IF(A30&gt;0,VLOOKUP('Měs.výkaz prací'!A30,'Ocenění položek'!$A$3:$C$48,3)," ")</f>
        <v xml:space="preserve"> </v>
      </c>
      <c r="D30" s="49">
        <f>IF(A30&gt;0,VLOOKUP('Měs.výkaz prací'!A30,'Ocenění položek'!$A$3:$D$48,4),0)</f>
        <v>0</v>
      </c>
      <c r="E30" s="50"/>
      <c r="F30" s="51">
        <f t="shared" si="0"/>
        <v>0</v>
      </c>
    </row>
    <row r="31" spans="1:6" ht="24.95" customHeight="1" x14ac:dyDescent="0.25">
      <c r="A31" s="46"/>
      <c r="B31" s="47" t="str">
        <f>IF(A31&gt;0,VLOOKUP('Měs.výkaz prací'!A31,'Ocenění položek'!$A$3:$B$48,2)," ")</f>
        <v xml:space="preserve"> </v>
      </c>
      <c r="C31" s="48" t="str">
        <f>IF(A31&gt;0,VLOOKUP('Měs.výkaz prací'!A31,'Ocenění položek'!$A$3:$C$48,3)," ")</f>
        <v xml:space="preserve"> </v>
      </c>
      <c r="D31" s="49">
        <f>IF(A31&gt;0,VLOOKUP('Měs.výkaz prací'!A31,'Ocenění položek'!$A$3:$D$48,4),0)</f>
        <v>0</v>
      </c>
      <c r="E31" s="50"/>
      <c r="F31" s="51">
        <f t="shared" si="0"/>
        <v>0</v>
      </c>
    </row>
    <row r="32" spans="1:6" ht="24.95" customHeight="1" x14ac:dyDescent="0.25">
      <c r="A32" s="52"/>
      <c r="B32" s="47" t="str">
        <f>IF(A32&gt;0,VLOOKUP('Měs.výkaz prací'!A32,'Ocenění položek'!$A$3:$B$48,2)," ")</f>
        <v xml:space="preserve"> </v>
      </c>
      <c r="C32" s="48" t="str">
        <f>IF(A32&gt;0,VLOOKUP('Měs.výkaz prací'!A32,'Ocenění položek'!$A$3:$C$48,3)," ")</f>
        <v xml:space="preserve"> </v>
      </c>
      <c r="D32" s="49">
        <f>IF(A32&gt;0,VLOOKUP('Měs.výkaz prací'!A32,'Ocenění položek'!$A$3:$D$48,4),0)</f>
        <v>0</v>
      </c>
      <c r="E32" s="53"/>
      <c r="F32" s="51">
        <f t="shared" si="0"/>
        <v>0</v>
      </c>
    </row>
    <row r="33" spans="1:6" ht="24.95" customHeight="1" x14ac:dyDescent="0.25">
      <c r="A33" s="52"/>
      <c r="B33" s="47" t="str">
        <f>IF(A33&gt;0,VLOOKUP('Měs.výkaz prací'!A33,'Ocenění položek'!$A$3:$B$48,2)," ")</f>
        <v xml:space="preserve"> </v>
      </c>
      <c r="C33" s="48" t="str">
        <f>IF(A33&gt;0,VLOOKUP('Měs.výkaz prací'!A33,'Ocenění položek'!$A$3:$C$48,3)," ")</f>
        <v xml:space="preserve"> </v>
      </c>
      <c r="D33" s="49">
        <f>IF(A33&gt;0,VLOOKUP('Měs.výkaz prací'!A33,'Ocenění položek'!$A$3:$D$48,4),0)</f>
        <v>0</v>
      </c>
      <c r="E33" s="53"/>
      <c r="F33" s="51">
        <f t="shared" si="0"/>
        <v>0</v>
      </c>
    </row>
    <row r="34" spans="1:6" ht="24.95" customHeight="1" x14ac:dyDescent="0.25">
      <c r="A34" s="52"/>
      <c r="B34" s="47" t="str">
        <f>IF(A34&gt;0,VLOOKUP('Měs.výkaz prací'!A34,'Ocenění položek'!$A$3:$B$48,2)," ")</f>
        <v xml:space="preserve"> </v>
      </c>
      <c r="C34" s="48" t="str">
        <f>IF(A34&gt;0,VLOOKUP('Měs.výkaz prací'!A34,'Ocenění položek'!$A$3:$C$48,3)," ")</f>
        <v xml:space="preserve"> </v>
      </c>
      <c r="D34" s="49">
        <f>IF(A34&gt;0,VLOOKUP('Měs.výkaz prací'!A34,'Ocenění položek'!$A$3:$D$48,4),0)</f>
        <v>0</v>
      </c>
      <c r="E34" s="53"/>
      <c r="F34" s="51">
        <f t="shared" si="0"/>
        <v>0</v>
      </c>
    </row>
    <row r="35" spans="1:6" ht="24.95" customHeight="1" x14ac:dyDescent="0.25">
      <c r="A35" s="52"/>
      <c r="B35" s="47" t="str">
        <f>IF(A35&gt;0,VLOOKUP('Měs.výkaz prací'!A35,'Ocenění položek'!$A$3:$B$48,2)," ")</f>
        <v xml:space="preserve"> </v>
      </c>
      <c r="C35" s="48" t="str">
        <f>IF(A35&gt;0,VLOOKUP('Měs.výkaz prací'!A35,'Ocenění položek'!$A$3:$C$48,3)," ")</f>
        <v xml:space="preserve"> </v>
      </c>
      <c r="D35" s="49">
        <f>IF(A35&gt;0,VLOOKUP('Měs.výkaz prací'!A35,'Ocenění položek'!$A$3:$D$48,4),0)</f>
        <v>0</v>
      </c>
      <c r="E35" s="53"/>
      <c r="F35" s="51">
        <f t="shared" si="0"/>
        <v>0</v>
      </c>
    </row>
    <row r="36" spans="1:6" ht="24.95" customHeight="1" x14ac:dyDescent="0.25">
      <c r="A36" s="52"/>
      <c r="B36" s="47" t="str">
        <f>IF(A36&gt;0,VLOOKUP('Měs.výkaz prací'!A36,'Ocenění položek'!$A$3:$B$48,2)," ")</f>
        <v xml:space="preserve"> </v>
      </c>
      <c r="C36" s="48" t="str">
        <f>IF(A36&gt;0,VLOOKUP('Měs.výkaz prací'!A36,'Ocenění položek'!$A$3:$C$48,3)," ")</f>
        <v xml:space="preserve"> </v>
      </c>
      <c r="D36" s="49">
        <f>IF(A36&gt;0,VLOOKUP('Měs.výkaz prací'!A36,'Ocenění položek'!$A$3:$D$48,4),0)</f>
        <v>0</v>
      </c>
      <c r="E36" s="53"/>
      <c r="F36" s="51">
        <f t="shared" si="0"/>
        <v>0</v>
      </c>
    </row>
    <row r="37" spans="1:6" ht="24.95" customHeight="1" x14ac:dyDescent="0.25">
      <c r="A37" s="46"/>
      <c r="B37" s="47" t="str">
        <f>IF(A37&gt;0,VLOOKUP('Měs.výkaz prací'!A37,'Ocenění položek'!$A$3:$B$48,2)," ")</f>
        <v xml:space="preserve"> </v>
      </c>
      <c r="C37" s="48" t="str">
        <f>IF(A37&gt;0,VLOOKUP('Měs.výkaz prací'!A37,'Ocenění položek'!$A$3:$C$48,3)," ")</f>
        <v xml:space="preserve"> </v>
      </c>
      <c r="D37" s="49">
        <f>IF(A37&gt;0,VLOOKUP('Měs.výkaz prací'!A37,'Ocenění položek'!$A$3:$D$48,4),0)</f>
        <v>0</v>
      </c>
      <c r="E37" s="50"/>
      <c r="F37" s="51">
        <f t="shared" si="0"/>
        <v>0</v>
      </c>
    </row>
    <row r="38" spans="1:6" ht="24.95" customHeight="1" x14ac:dyDescent="0.25">
      <c r="A38" s="46"/>
      <c r="B38" s="47" t="str">
        <f>IF(A38&gt;0,VLOOKUP('Měs.výkaz prací'!A38,'Ocenění položek'!$A$3:$B$48,2)," ")</f>
        <v xml:space="preserve"> </v>
      </c>
      <c r="C38" s="48" t="str">
        <f>IF(A38&gt;0,VLOOKUP('Měs.výkaz prací'!A38,'Ocenění položek'!$A$3:$C$48,3)," ")</f>
        <v xml:space="preserve"> </v>
      </c>
      <c r="D38" s="49">
        <f>IF(A38&gt;0,VLOOKUP('Měs.výkaz prací'!A38,'Ocenění položek'!$A$3:$D$48,4),0)</f>
        <v>0</v>
      </c>
      <c r="E38" s="50"/>
      <c r="F38" s="51">
        <f t="shared" si="0"/>
        <v>0</v>
      </c>
    </row>
    <row r="39" spans="1:6" ht="24.95" customHeight="1" x14ac:dyDescent="0.25">
      <c r="A39" s="46"/>
      <c r="B39" s="47" t="str">
        <f>IF(A39&gt;0,VLOOKUP('Měs.výkaz prací'!A39,'Ocenění položek'!$A$3:$B$48,2)," ")</f>
        <v xml:space="preserve"> </v>
      </c>
      <c r="C39" s="48" t="str">
        <f>IF(A39&gt;0,VLOOKUP('Měs.výkaz prací'!A39,'Ocenění položek'!$A$3:$C$48,3)," ")</f>
        <v xml:space="preserve"> </v>
      </c>
      <c r="D39" s="49">
        <f>IF(A39&gt;0,VLOOKUP('Měs.výkaz prací'!A39,'Ocenění položek'!$A$3:$D$48,4),0)</f>
        <v>0</v>
      </c>
      <c r="E39" s="50"/>
      <c r="F39" s="51">
        <f t="shared" si="0"/>
        <v>0</v>
      </c>
    </row>
    <row r="40" spans="1:6" ht="24.95" customHeight="1" x14ac:dyDescent="0.25">
      <c r="A40" s="46"/>
      <c r="B40" s="47" t="str">
        <f>IF(A40&gt;0,VLOOKUP('Měs.výkaz prací'!A40,'Ocenění položek'!$A$3:$B$48,2)," ")</f>
        <v xml:space="preserve"> </v>
      </c>
      <c r="C40" s="48" t="str">
        <f>IF(A40&gt;0,VLOOKUP('Měs.výkaz prací'!A40,'Ocenění položek'!$A$3:$C$48,3)," ")</f>
        <v xml:space="preserve"> </v>
      </c>
      <c r="D40" s="49">
        <f>IF(A40&gt;0,VLOOKUP('Měs.výkaz prací'!A40,'Ocenění položek'!$A$3:$D$48,4),0)</f>
        <v>0</v>
      </c>
      <c r="E40" s="50"/>
      <c r="F40" s="51">
        <f t="shared" si="0"/>
        <v>0</v>
      </c>
    </row>
    <row r="41" spans="1:6" ht="24.95" customHeight="1" x14ac:dyDescent="0.25">
      <c r="A41" s="46"/>
      <c r="B41" s="47" t="str">
        <f>IF(A41&gt;0,VLOOKUP('Měs.výkaz prací'!A41,'Ocenění položek'!$A$3:$B$48,2)," ")</f>
        <v xml:space="preserve"> </v>
      </c>
      <c r="C41" s="48" t="str">
        <f>IF(A41&gt;0,VLOOKUP('Měs.výkaz prací'!A41,'Ocenění položek'!$A$3:$C$48,3)," ")</f>
        <v xml:space="preserve"> </v>
      </c>
      <c r="D41" s="49">
        <f>IF(A41&gt;0,VLOOKUP('Měs.výkaz prací'!A41,'Ocenění položek'!$A$3:$D$48,4),0)</f>
        <v>0</v>
      </c>
      <c r="E41" s="50"/>
      <c r="F41" s="51">
        <f t="shared" si="0"/>
        <v>0</v>
      </c>
    </row>
    <row r="42" spans="1:6" ht="24.95" customHeight="1" x14ac:dyDescent="0.25">
      <c r="A42" s="46"/>
      <c r="B42" s="47" t="str">
        <f>IF(A42&gt;0,VLOOKUP('Měs.výkaz prací'!A42,'Ocenění položek'!$A$3:$B$48,2)," ")</f>
        <v xml:space="preserve"> </v>
      </c>
      <c r="C42" s="48" t="str">
        <f>IF(A42&gt;0,VLOOKUP('Měs.výkaz prací'!A42,'Ocenění položek'!$A$3:$C$48,3)," ")</f>
        <v xml:space="preserve"> </v>
      </c>
      <c r="D42" s="49">
        <f>IF(A42&gt;0,VLOOKUP('Měs.výkaz prací'!A42,'Ocenění položek'!$A$3:$D$48,4),0)</f>
        <v>0</v>
      </c>
      <c r="E42" s="50"/>
      <c r="F42" s="51">
        <f t="shared" si="0"/>
        <v>0</v>
      </c>
    </row>
    <row r="43" spans="1:6" ht="24.95" customHeight="1" x14ac:dyDescent="0.25">
      <c r="A43" s="46"/>
      <c r="B43" s="47" t="str">
        <f>IF(A43&gt;0,VLOOKUP('Měs.výkaz prací'!A43,'Ocenění položek'!$A$3:$B$48,2)," ")</f>
        <v xml:space="preserve"> </v>
      </c>
      <c r="C43" s="48" t="str">
        <f>IF(A43&gt;0,VLOOKUP('Měs.výkaz prací'!A43,'Ocenění položek'!$A$3:$C$48,3)," ")</f>
        <v xml:space="preserve"> </v>
      </c>
      <c r="D43" s="49">
        <f>IF(A43&gt;0,VLOOKUP('Měs.výkaz prací'!A43,'Ocenění položek'!$A$3:$D$48,4),0)</f>
        <v>0</v>
      </c>
      <c r="E43" s="50"/>
      <c r="F43" s="51">
        <f t="shared" si="0"/>
        <v>0</v>
      </c>
    </row>
    <row r="44" spans="1:6" ht="24.95" customHeight="1" x14ac:dyDescent="0.25">
      <c r="A44" s="46"/>
      <c r="B44" s="47" t="str">
        <f>IF(A44&gt;0,VLOOKUP('Měs.výkaz prací'!A44,'Ocenění položek'!$A$3:$B$48,2)," ")</f>
        <v xml:space="preserve"> </v>
      </c>
      <c r="C44" s="48" t="str">
        <f>IF(A44&gt;0,VLOOKUP('Měs.výkaz prací'!A44,'Ocenění položek'!$A$3:$C$48,3)," ")</f>
        <v xml:space="preserve"> </v>
      </c>
      <c r="D44" s="49">
        <f>IF(A44&gt;0,VLOOKUP('Měs.výkaz prací'!A44,'Ocenění položek'!$A$3:$D$48,4),0)</f>
        <v>0</v>
      </c>
      <c r="E44" s="50"/>
      <c r="F44" s="51">
        <f t="shared" si="0"/>
        <v>0</v>
      </c>
    </row>
    <row r="45" spans="1:6" ht="24.95" customHeight="1" x14ac:dyDescent="0.25">
      <c r="A45" s="46"/>
      <c r="B45" s="47" t="str">
        <f>IF(A45&gt;0,VLOOKUP('Měs.výkaz prací'!A45,'Ocenění položek'!$A$3:$B$48,2)," ")</f>
        <v xml:space="preserve"> </v>
      </c>
      <c r="C45" s="48" t="str">
        <f>IF(A45&gt;0,VLOOKUP('Měs.výkaz prací'!A45,'Ocenění položek'!$A$3:$C$48,3)," ")</f>
        <v xml:space="preserve"> </v>
      </c>
      <c r="D45" s="49">
        <f>IF(A45&gt;0,VLOOKUP('Měs.výkaz prací'!A45,'Ocenění položek'!$A$3:$D$48,4),0)</f>
        <v>0</v>
      </c>
      <c r="E45" s="50"/>
      <c r="F45" s="51">
        <f t="shared" si="0"/>
        <v>0</v>
      </c>
    </row>
    <row r="46" spans="1:6" ht="24.95" customHeight="1" x14ac:dyDescent="0.25">
      <c r="A46" s="46"/>
      <c r="B46" s="47" t="str">
        <f>IF(A46&gt;0,VLOOKUP('Měs.výkaz prací'!A46,'Ocenění položek'!$A$3:$B$48,2)," ")</f>
        <v xml:space="preserve"> </v>
      </c>
      <c r="C46" s="48" t="str">
        <f>IF(A46&gt;0,VLOOKUP('Měs.výkaz prací'!A46,'Ocenění položek'!$A$3:$C$48,3)," ")</f>
        <v xml:space="preserve"> </v>
      </c>
      <c r="D46" s="49">
        <f>IF(A46&gt;0,VLOOKUP('Měs.výkaz prací'!A46,'Ocenění položek'!$A$3:$D$48,4),0)</f>
        <v>0</v>
      </c>
      <c r="E46" s="50"/>
      <c r="F46" s="51">
        <f t="shared" si="0"/>
        <v>0</v>
      </c>
    </row>
    <row r="47" spans="1:6" ht="24.95" customHeight="1" x14ac:dyDescent="0.25">
      <c r="A47" s="46"/>
      <c r="B47" s="47" t="str">
        <f>IF(A47&gt;0,VLOOKUP('Měs.výkaz prací'!A47,'Ocenění položek'!$A$3:$B$48,2)," ")</f>
        <v xml:space="preserve"> </v>
      </c>
      <c r="C47" s="48" t="str">
        <f>IF(A47&gt;0,VLOOKUP('Měs.výkaz prací'!A47,'Ocenění položek'!$A$3:$C$48,3)," ")</f>
        <v xml:space="preserve"> </v>
      </c>
      <c r="D47" s="49">
        <f>IF(A47&gt;0,VLOOKUP('Měs.výkaz prací'!A47,'Ocenění položek'!$A$3:$D$48,4),0)</f>
        <v>0</v>
      </c>
      <c r="E47" s="50"/>
      <c r="F47" s="51">
        <f t="shared" si="0"/>
        <v>0</v>
      </c>
    </row>
    <row r="48" spans="1:6" ht="24.95" customHeight="1" x14ac:dyDescent="0.25">
      <c r="A48" s="46"/>
      <c r="B48" s="47" t="str">
        <f>IF(A48&gt;0,VLOOKUP('Měs.výkaz prací'!A48,'Ocenění položek'!$A$3:$B$48,2)," ")</f>
        <v xml:space="preserve"> </v>
      </c>
      <c r="C48" s="48" t="str">
        <f>IF(A48&gt;0,VLOOKUP('Měs.výkaz prací'!A48,'Ocenění položek'!$A$3:$C$48,3)," ")</f>
        <v xml:space="preserve"> </v>
      </c>
      <c r="D48" s="49">
        <f>IF(A48&gt;0,VLOOKUP('Měs.výkaz prací'!A48,'Ocenění položek'!$A$3:$D$48,4),0)</f>
        <v>0</v>
      </c>
      <c r="E48" s="50"/>
      <c r="F48" s="51">
        <f t="shared" si="0"/>
        <v>0</v>
      </c>
    </row>
    <row r="49" spans="1:6" ht="24.95" customHeight="1" x14ac:dyDescent="0.25">
      <c r="A49" s="46"/>
      <c r="B49" s="47" t="str">
        <f>IF(A49&gt;0,VLOOKUP('Měs.výkaz prací'!A49,'Ocenění položek'!$A$3:$B$48,2)," ")</f>
        <v xml:space="preserve"> </v>
      </c>
      <c r="C49" s="48" t="str">
        <f>IF(A49&gt;0,VLOOKUP('Měs.výkaz prací'!A49,'Ocenění položek'!$A$3:$C$48,3)," ")</f>
        <v xml:space="preserve"> </v>
      </c>
      <c r="D49" s="49">
        <f>IF(A49&gt;0,VLOOKUP('Měs.výkaz prací'!A49,'Ocenění položek'!$A$3:$D$48,4),0)</f>
        <v>0</v>
      </c>
      <c r="E49" s="50"/>
      <c r="F49" s="51">
        <f t="shared" si="0"/>
        <v>0</v>
      </c>
    </row>
    <row r="50" spans="1:6" ht="24.95" customHeight="1" x14ac:dyDescent="0.25">
      <c r="A50" s="46"/>
      <c r="B50" s="47" t="str">
        <f>IF(A50&gt;0,VLOOKUP('Měs.výkaz prací'!A50,'Ocenění položek'!$A$3:$B$48,2)," ")</f>
        <v xml:space="preserve"> </v>
      </c>
      <c r="C50" s="48" t="str">
        <f>IF(A50&gt;0,VLOOKUP('Měs.výkaz prací'!A50,'Ocenění položek'!$A$3:$C$48,3)," ")</f>
        <v xml:space="preserve"> </v>
      </c>
      <c r="D50" s="49">
        <f>IF(A50&gt;0,VLOOKUP('Měs.výkaz prací'!A50,'Ocenění položek'!$A$3:$D$48,4),0)</f>
        <v>0</v>
      </c>
      <c r="E50" s="50"/>
      <c r="F50" s="51">
        <f t="shared" si="0"/>
        <v>0</v>
      </c>
    </row>
    <row r="51" spans="1:6" ht="24.95" customHeight="1" x14ac:dyDescent="0.25">
      <c r="A51" s="46"/>
      <c r="B51" s="47" t="str">
        <f>IF(A51&gt;0,VLOOKUP('Měs.výkaz prací'!A51,'Ocenění položek'!$A$3:$B$48,2)," ")</f>
        <v xml:space="preserve"> </v>
      </c>
      <c r="C51" s="48" t="str">
        <f>IF(A51&gt;0,VLOOKUP('Měs.výkaz prací'!A51,'Ocenění položek'!$A$3:$C$48,3)," ")</f>
        <v xml:space="preserve"> </v>
      </c>
      <c r="D51" s="49">
        <f>IF(A51&gt;0,VLOOKUP('Měs.výkaz prací'!A51,'Ocenění položek'!$A$3:$D$48,4),0)</f>
        <v>0</v>
      </c>
      <c r="E51" s="50"/>
      <c r="F51" s="51">
        <f t="shared" si="0"/>
        <v>0</v>
      </c>
    </row>
    <row r="52" spans="1:6" ht="24.95" customHeight="1" x14ac:dyDescent="0.25">
      <c r="A52" s="46"/>
      <c r="B52" s="47" t="str">
        <f>IF(A52&gt;0,VLOOKUP('Měs.výkaz prací'!A52,'Ocenění položek'!$A$3:$B$48,2)," ")</f>
        <v xml:space="preserve"> </v>
      </c>
      <c r="C52" s="48" t="str">
        <f>IF(A52&gt;0,VLOOKUP('Měs.výkaz prací'!A52,'Ocenění položek'!$A$3:$C$48,3)," ")</f>
        <v xml:space="preserve"> </v>
      </c>
      <c r="D52" s="49">
        <f>IF(A52&gt;0,VLOOKUP('Měs.výkaz prací'!A52,'Ocenění položek'!$A$3:$D$48,4),0)</f>
        <v>0</v>
      </c>
      <c r="E52" s="50"/>
      <c r="F52" s="51">
        <f t="shared" si="0"/>
        <v>0</v>
      </c>
    </row>
    <row r="53" spans="1:6" ht="24.95" customHeight="1" x14ac:dyDescent="0.25">
      <c r="A53" s="46"/>
      <c r="B53" s="47" t="str">
        <f>IF(A53&gt;0,VLOOKUP('Měs.výkaz prací'!A53,'Ocenění položek'!$A$3:$B$48,2)," ")</f>
        <v xml:space="preserve"> </v>
      </c>
      <c r="C53" s="48" t="str">
        <f>IF(A53&gt;0,VLOOKUP('Měs.výkaz prací'!A53,'Ocenění položek'!$A$3:$C$48,3)," ")</f>
        <v xml:space="preserve"> </v>
      </c>
      <c r="D53" s="49">
        <f>IF(A53&gt;0,VLOOKUP('Měs.výkaz prací'!A53,'Ocenění položek'!$A$3:$D$48,4),0)</f>
        <v>0</v>
      </c>
      <c r="E53" s="50"/>
      <c r="F53" s="51">
        <f t="shared" si="0"/>
        <v>0</v>
      </c>
    </row>
    <row r="54" spans="1:6" ht="24.95" customHeight="1" x14ac:dyDescent="0.25">
      <c r="A54" s="46"/>
      <c r="B54" s="47" t="str">
        <f>IF(A54&gt;0,VLOOKUP('Měs.výkaz prací'!A54,'Ocenění položek'!$A$3:$B$48,2)," ")</f>
        <v xml:space="preserve"> </v>
      </c>
      <c r="C54" s="48" t="str">
        <f>IF(A54&gt;0,VLOOKUP('Měs.výkaz prací'!A54,'Ocenění položek'!$A$3:$C$48,3)," ")</f>
        <v xml:space="preserve"> </v>
      </c>
      <c r="D54" s="49">
        <f>IF(A54&gt;0,VLOOKUP('Měs.výkaz prací'!A54,'Ocenění položek'!$A$3:$D$48,4),0)</f>
        <v>0</v>
      </c>
      <c r="E54" s="50"/>
      <c r="F54" s="51">
        <f t="shared" si="0"/>
        <v>0</v>
      </c>
    </row>
    <row r="55" spans="1:6" ht="24.95" customHeight="1" x14ac:dyDescent="0.25">
      <c r="A55" s="46"/>
      <c r="B55" s="47" t="str">
        <f>IF(A55&gt;0,VLOOKUP('Měs.výkaz prací'!A55,'Ocenění položek'!$A$3:$B$48,2)," ")</f>
        <v xml:space="preserve"> </v>
      </c>
      <c r="C55" s="48" t="str">
        <f>IF(A55&gt;0,VLOOKUP('Měs.výkaz prací'!A55,'Ocenění položek'!$A$3:$C$48,3)," ")</f>
        <v xml:space="preserve"> </v>
      </c>
      <c r="D55" s="49">
        <f>IF(A55&gt;0,VLOOKUP('Měs.výkaz prací'!A55,'Ocenění položek'!$A$3:$D$48,4),0)</f>
        <v>0</v>
      </c>
      <c r="E55" s="50"/>
      <c r="F55" s="51">
        <f t="shared" si="0"/>
        <v>0</v>
      </c>
    </row>
    <row r="56" spans="1:6" ht="24.95" customHeight="1" thickBot="1" x14ac:dyDescent="0.3">
      <c r="A56" s="54"/>
      <c r="B56" s="55" t="str">
        <f>IF(A56&gt;0,VLOOKUP('Měs.výkaz prací'!A56,'Ocenění položek'!$A$3:$B$48,2)," ")</f>
        <v xml:space="preserve"> </v>
      </c>
      <c r="C56" s="56" t="str">
        <f>IF(A56&gt;0,VLOOKUP('Měs.výkaz prací'!A56,'Ocenění položek'!$A$3:$C$48,3)," ")</f>
        <v xml:space="preserve"> </v>
      </c>
      <c r="D56" s="57">
        <f>IF(A56&gt;0,VLOOKUP('Měs.výkaz prací'!A56,'Ocenění položek'!$A$3:$D$48,4),0)</f>
        <v>0</v>
      </c>
      <c r="E56" s="58"/>
      <c r="F56" s="59">
        <f t="shared" si="0"/>
        <v>0</v>
      </c>
    </row>
    <row r="57" spans="1:6" ht="24.95" customHeight="1" thickBot="1" x14ac:dyDescent="0.4">
      <c r="A57" s="76"/>
      <c r="B57" s="137"/>
      <c r="C57" s="138"/>
      <c r="D57" s="73" t="s">
        <v>116</v>
      </c>
      <c r="E57" s="73"/>
      <c r="F57" s="63">
        <f>SUM(F3:F56)</f>
        <v>0</v>
      </c>
    </row>
    <row r="58" spans="1:6" ht="27" thickBot="1" x14ac:dyDescent="0.3">
      <c r="A58" s="60" t="s">
        <v>117</v>
      </c>
      <c r="B58" s="61"/>
      <c r="C58" s="75" t="s">
        <v>118</v>
      </c>
      <c r="D58" s="139"/>
      <c r="E58" s="74"/>
      <c r="F58" s="140"/>
    </row>
    <row r="63" spans="1:6" x14ac:dyDescent="0.25">
      <c r="E63" s="41"/>
    </row>
    <row r="64" spans="1:6" x14ac:dyDescent="0.25">
      <c r="E64" s="41"/>
    </row>
  </sheetData>
  <sheetProtection algorithmName="SHA-512" hashValue="i/01+NLHHKL4Aj9IQViGXAyA/TfPJjNqUPtbXQAGvWjU8btz7PuzpTRTxcvKk//bKhjrUBWSSjbRH6BfhPtnew==" saltValue="bvpEGb5jpTNA19j1hv1Rjg==" spinCount="100000" sheet="1" objects="1" scenarios="1" selectLockedCells="1"/>
  <mergeCells count="5">
    <mergeCell ref="C1:D1"/>
    <mergeCell ref="D57:E57"/>
    <mergeCell ref="E58:F58"/>
    <mergeCell ref="C58:D58"/>
    <mergeCell ref="A57:C57"/>
  </mergeCells>
  <dataValidations count="1">
    <dataValidation type="list" allowBlank="1" showInputMessage="1" showErrorMessage="1" sqref="C1" xr:uid="{00000000-0002-0000-0A00-000000000000}">
      <formula1>"Thalerova,University hotel, Palachova, Eislerova, Jarov II, Rooseveltova, Blanice, Vltava, CKJ"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'Ocenění položek'!$A$3:$A$48</xm:f>
          </x14:formula1>
          <xm:sqref>A3:A56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F9A778E52C1419E0C37B04469643E" ma:contentTypeVersion="13" ma:contentTypeDescription="Vytvoří nový dokument" ma:contentTypeScope="" ma:versionID="acf21b90d8a6dddd5a68f9f9e6a9864c">
  <xsd:schema xmlns:xsd="http://www.w3.org/2001/XMLSchema" xmlns:xs="http://www.w3.org/2001/XMLSchema" xmlns:p="http://schemas.microsoft.com/office/2006/metadata/properties" xmlns:ns3="229b27b7-9edd-4f47-b43c-eb92647b62ec" xmlns:ns4="20a81ccd-d019-4e66-83b1-abb0919f5858" targetNamespace="http://schemas.microsoft.com/office/2006/metadata/properties" ma:root="true" ma:fieldsID="5ad636711c829a4e037c4a7603293e14" ns3:_="" ns4:_="">
    <xsd:import namespace="229b27b7-9edd-4f47-b43c-eb92647b62ec"/>
    <xsd:import namespace="20a81ccd-d019-4e66-83b1-abb0919f58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b27b7-9edd-4f47-b43c-eb92647b6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81ccd-d019-4e66-83b1-abb0919f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D465F-DEB3-4BA4-8D2F-2565919A55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004BB9-AE2C-4C2F-B084-314FC1470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b27b7-9edd-4f47-b43c-eb92647b62ec"/>
    <ds:schemaRef ds:uri="20a81ccd-d019-4e66-83b1-abb0919f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A7D8F0-F190-4374-B1C0-5A9C719FBC88}">
  <ds:schemaRefs>
    <ds:schemaRef ds:uri="http://purl.org/dc/terms/"/>
    <ds:schemaRef ds:uri="http://www.w3.org/XML/1998/namespace"/>
    <ds:schemaRef ds:uri="http://schemas.openxmlformats.org/package/2006/metadata/core-properties"/>
    <ds:schemaRef ds:uri="229b27b7-9edd-4f47-b43c-eb92647b62ec"/>
    <ds:schemaRef ds:uri="http://schemas.microsoft.com/office/2006/documentManagement/types"/>
    <ds:schemaRef ds:uri="http://schemas.microsoft.com/office/infopath/2007/PartnerControls"/>
    <ds:schemaRef ds:uri="20a81ccd-d019-4e66-83b1-abb0919f5858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Základní údaje</vt:lpstr>
      <vt:lpstr>Ocenění položek</vt:lpstr>
      <vt:lpstr>Rooseveltova</vt:lpstr>
      <vt:lpstr>Thalerova</vt:lpstr>
      <vt:lpstr>University hotel</vt:lpstr>
      <vt:lpstr>Palalchova</vt:lpstr>
      <vt:lpstr>Eislerova</vt:lpstr>
      <vt:lpstr>Jarov II</vt:lpstr>
      <vt:lpstr>Blanice</vt:lpstr>
      <vt:lpstr>Vltava</vt:lpstr>
      <vt:lpstr>Měs.výkaz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zavj02</dc:creator>
  <cp:lastModifiedBy>zavj02</cp:lastModifiedBy>
  <dcterms:created xsi:type="dcterms:W3CDTF">2022-04-12T10:54:03Z</dcterms:created>
  <dcterms:modified xsi:type="dcterms:W3CDTF">2022-05-05T11:53:55Z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0x010100324F9A778E52C1419E0C37B04469643E</vt:lpwstr>
  </property>
</Properties>
</file>