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bookViews>
    <workbookView xWindow="0" yWindow="2445" windowWidth="28635" windowHeight="10095" activeTab="0"/>
  </bookViews>
  <sheets>
    <sheet name="VŠE seznam OM" sheetId="1" r:id="rId1"/>
  </sheets>
  <definedNames>
    <definedName name="Format">'VŠE seznam OM'!$B$7:$H$12</definedName>
    <definedName name="Header">#REF!</definedName>
    <definedName name="RawData">#REF!</definedName>
  </definedNames>
  <calcPr calcId="152511"/>
</workbook>
</file>

<file path=xl/sharedStrings.xml><?xml version="1.0" encoding="utf-8"?>
<sst xmlns="http://schemas.openxmlformats.org/spreadsheetml/2006/main" count="110" uniqueCount="68">
  <si>
    <t>Ulice</t>
  </si>
  <si>
    <t>PSČ</t>
  </si>
  <si>
    <t>Místo</t>
  </si>
  <si>
    <t>130 00</t>
  </si>
  <si>
    <t>Praha 3</t>
  </si>
  <si>
    <t>EAN</t>
  </si>
  <si>
    <t>PDS</t>
  </si>
  <si>
    <t>PREdi</t>
  </si>
  <si>
    <t>Uvedená spotřeba je 12 měsíců</t>
  </si>
  <si>
    <t>859182400300019004</t>
  </si>
  <si>
    <t>859182400300020956</t>
  </si>
  <si>
    <t>Točná</t>
  </si>
  <si>
    <t>Praha 4</t>
  </si>
  <si>
    <t>859182400300029539</t>
  </si>
  <si>
    <t>Italská</t>
  </si>
  <si>
    <t>859182400300019257</t>
  </si>
  <si>
    <t>V Zahrádkách 67</t>
  </si>
  <si>
    <t>859182400300019240</t>
  </si>
  <si>
    <t>859182400300019233</t>
  </si>
  <si>
    <t>859182400300020819</t>
  </si>
  <si>
    <t>Ekonomická 957</t>
  </si>
  <si>
    <t>Rezervovaný příkon (MW)</t>
  </si>
  <si>
    <t>Rezervovaná kapacita (MW)</t>
  </si>
  <si>
    <t>Spotřeba MWh</t>
  </si>
  <si>
    <t>Hlavní jištění (A)</t>
  </si>
  <si>
    <t>Sazba</t>
  </si>
  <si>
    <t>TDD</t>
  </si>
  <si>
    <t>859182400305028957</t>
  </si>
  <si>
    <t>Pod lipami 2603/43</t>
  </si>
  <si>
    <t>3x100</t>
  </si>
  <si>
    <t>C03</t>
  </si>
  <si>
    <t xml:space="preserve"> 1</t>
  </si>
  <si>
    <t>859182400305028940</t>
  </si>
  <si>
    <t>C25</t>
  </si>
  <si>
    <t xml:space="preserve"> 2</t>
  </si>
  <si>
    <t>859182400303715408</t>
  </si>
  <si>
    <t>Strojnická 1430/7</t>
  </si>
  <si>
    <t>170 00</t>
  </si>
  <si>
    <t>Praha 7</t>
  </si>
  <si>
    <t>3x25</t>
  </si>
  <si>
    <t>C02</t>
  </si>
  <si>
    <t>859182400304509839</t>
  </si>
  <si>
    <t>3x250</t>
  </si>
  <si>
    <t>859182400100086596</t>
  </si>
  <si>
    <t>Dobronice u Bechyně</t>
  </si>
  <si>
    <t>391 65</t>
  </si>
  <si>
    <t>3x200</t>
  </si>
  <si>
    <t>C45</t>
  </si>
  <si>
    <t>EON DI</t>
  </si>
  <si>
    <t xml:space="preserve"> 3</t>
  </si>
  <si>
    <t>859182400306548713</t>
  </si>
  <si>
    <t>Na Třebešíně 1466K/1</t>
  </si>
  <si>
    <t>100 00</t>
  </si>
  <si>
    <t>Praha 10</t>
  </si>
  <si>
    <t>3x231</t>
  </si>
  <si>
    <t>Spotřeba VT MWh</t>
  </si>
  <si>
    <t>Spotřeba NT MWh</t>
  </si>
  <si>
    <t>Očekávaná platba za rok dodávky bez DPH</t>
  </si>
  <si>
    <t>Očekávaná platba za celé období dodávky bez DPH</t>
  </si>
  <si>
    <t>odběry na hladině VN</t>
  </si>
  <si>
    <t>odběry na hladině NN</t>
  </si>
  <si>
    <t>nám. W. Churchilla 1938/4</t>
  </si>
  <si>
    <t>143 00</t>
  </si>
  <si>
    <t>Praha 12</t>
  </si>
  <si>
    <t>Koněvova 355/196-204</t>
  </si>
  <si>
    <t>Jeseniova 1954/210</t>
  </si>
  <si>
    <t>148 00</t>
  </si>
  <si>
    <t>Vysoká škola ekonomická v Praze, seznam OPM pro VZ na období 1.10.2017 - 30.9.2020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</si>
</sst>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_-* #,##0.00\ &quot;DM&quot;_-;\-* #,##0.00\ &quot;DM&quot;_-;_-* &quot;-&quot;??\ &quot;DM&quot;_-;_-@_-"/>
    <numFmt numFmtId="165" formatCode="0.000"/>
    <numFmt numFmtId="166" formatCode="#,##0.000"/>
  </numFmts>
  <fonts count="9"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7" fontId="7" fillId="2" borderId="2" xfId="20" applyNumberFormat="1" applyFont="1" applyFill="1" applyBorder="1" applyAlignment="1">
      <alignment horizontal="right" wrapText="1"/>
    </xf>
    <xf numFmtId="7" fontId="7" fillId="2" borderId="3" xfId="20" applyNumberFormat="1" applyFont="1" applyFill="1" applyBorder="1" applyAlignment="1">
      <alignment horizontal="right" wrapText="1"/>
    </xf>
    <xf numFmtId="7" fontId="5" fillId="0" borderId="4" xfId="0" applyNumberFormat="1" applyFont="1" applyBorder="1"/>
    <xf numFmtId="0" fontId="8" fillId="0" borderId="0" xfId="0" applyFont="1"/>
    <xf numFmtId="7" fontId="5" fillId="0" borderId="5" xfId="0" applyNumberFormat="1" applyFont="1" applyBorder="1"/>
    <xf numFmtId="165" fontId="7" fillId="0" borderId="2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 topLeftCell="A1"/>
  </sheetViews>
  <sheetFormatPr defaultColWidth="11.421875" defaultRowHeight="12.75"/>
  <cols>
    <col min="1" max="1" width="21.57421875" style="2" customWidth="1"/>
    <col min="2" max="2" width="23.7109375" style="2" customWidth="1"/>
    <col min="3" max="3" width="10.140625" style="2" customWidth="1"/>
    <col min="4" max="4" width="19.00390625" style="2" bestFit="1" customWidth="1"/>
    <col min="5" max="6" width="15.7109375" style="2" customWidth="1"/>
    <col min="7" max="7" width="10.7109375" style="2" customWidth="1"/>
    <col min="8" max="8" width="13.7109375" style="2" customWidth="1"/>
    <col min="9" max="13" width="18.7109375" style="2" customWidth="1"/>
    <col min="14" max="16384" width="11.421875" style="2" customWidth="1"/>
  </cols>
  <sheetData>
    <row r="1" ht="18.75">
      <c r="A1" s="1" t="s">
        <v>67</v>
      </c>
    </row>
    <row r="3" ht="12.75">
      <c r="A3" s="3" t="s">
        <v>8</v>
      </c>
    </row>
    <row r="5" ht="15.75">
      <c r="A5" s="17" t="s">
        <v>59</v>
      </c>
    </row>
    <row r="6" spans="1:10" ht="38.25">
      <c r="A6" s="4" t="s">
        <v>5</v>
      </c>
      <c r="B6" s="4" t="s">
        <v>0</v>
      </c>
      <c r="C6" s="4" t="s">
        <v>1</v>
      </c>
      <c r="D6" s="4" t="s">
        <v>2</v>
      </c>
      <c r="E6" s="5" t="s">
        <v>21</v>
      </c>
      <c r="F6" s="5" t="s">
        <v>22</v>
      </c>
      <c r="G6" s="4" t="s">
        <v>6</v>
      </c>
      <c r="H6" s="5" t="s">
        <v>23</v>
      </c>
      <c r="I6" s="5" t="s">
        <v>57</v>
      </c>
      <c r="J6" s="5" t="s">
        <v>58</v>
      </c>
    </row>
    <row r="7" spans="1:10" ht="12.75">
      <c r="A7" s="6" t="s">
        <v>9</v>
      </c>
      <c r="B7" s="7" t="s">
        <v>61</v>
      </c>
      <c r="C7" s="7" t="s">
        <v>3</v>
      </c>
      <c r="D7" s="7" t="s">
        <v>4</v>
      </c>
      <c r="E7" s="19">
        <v>1</v>
      </c>
      <c r="F7" s="20">
        <v>0.75</v>
      </c>
      <c r="G7" s="7" t="s">
        <v>7</v>
      </c>
      <c r="H7" s="8">
        <v>2881.32</v>
      </c>
      <c r="I7" s="14">
        <f aca="true" t="shared" si="0" ref="I7:I13">+H7*900</f>
        <v>2593188</v>
      </c>
      <c r="J7" s="14">
        <f>+I7*3</f>
        <v>7779564</v>
      </c>
    </row>
    <row r="8" spans="1:10" ht="12.75">
      <c r="A8" s="6" t="s">
        <v>10</v>
      </c>
      <c r="B8" s="9" t="s">
        <v>11</v>
      </c>
      <c r="C8" s="9" t="s">
        <v>62</v>
      </c>
      <c r="D8" s="9" t="s">
        <v>63</v>
      </c>
      <c r="E8" s="19">
        <v>0.1</v>
      </c>
      <c r="F8" s="20">
        <v>0.02</v>
      </c>
      <c r="G8" s="7" t="s">
        <v>7</v>
      </c>
      <c r="H8" s="10">
        <v>93.451</v>
      </c>
      <c r="I8" s="14">
        <f t="shared" si="0"/>
        <v>84105.9</v>
      </c>
      <c r="J8" s="14">
        <f aca="true" t="shared" si="1" ref="J8:J13">+I8*3</f>
        <v>252317.69999999998</v>
      </c>
    </row>
    <row r="9" spans="1:10" ht="12.75">
      <c r="A9" s="6" t="s">
        <v>13</v>
      </c>
      <c r="B9" s="9" t="s">
        <v>14</v>
      </c>
      <c r="C9" s="9" t="s">
        <v>3</v>
      </c>
      <c r="D9" s="9" t="s">
        <v>4</v>
      </c>
      <c r="E9" s="20">
        <v>0.815</v>
      </c>
      <c r="F9" s="20">
        <v>0.45</v>
      </c>
      <c r="G9" s="7" t="s">
        <v>7</v>
      </c>
      <c r="H9" s="10">
        <v>942.034</v>
      </c>
      <c r="I9" s="14">
        <f t="shared" si="0"/>
        <v>847830.6</v>
      </c>
      <c r="J9" s="14">
        <f t="shared" si="1"/>
        <v>2543491.8</v>
      </c>
    </row>
    <row r="10" spans="1:10" ht="12.75">
      <c r="A10" s="6" t="s">
        <v>15</v>
      </c>
      <c r="B10" s="9" t="s">
        <v>16</v>
      </c>
      <c r="C10" s="9" t="s">
        <v>3</v>
      </c>
      <c r="D10" s="9" t="s">
        <v>4</v>
      </c>
      <c r="E10" s="20">
        <v>0.151</v>
      </c>
      <c r="F10" s="20">
        <v>0.151</v>
      </c>
      <c r="G10" s="7" t="s">
        <v>7</v>
      </c>
      <c r="H10" s="10">
        <v>228.926</v>
      </c>
      <c r="I10" s="14">
        <f t="shared" si="0"/>
        <v>206033.4</v>
      </c>
      <c r="J10" s="14">
        <f t="shared" si="1"/>
        <v>618100.2</v>
      </c>
    </row>
    <row r="11" spans="1:10" ht="12.75">
      <c r="A11" s="6" t="s">
        <v>17</v>
      </c>
      <c r="B11" s="9" t="s">
        <v>64</v>
      </c>
      <c r="C11" s="9" t="s">
        <v>3</v>
      </c>
      <c r="D11" s="9" t="s">
        <v>4</v>
      </c>
      <c r="E11" s="20">
        <v>0.27</v>
      </c>
      <c r="F11" s="20">
        <v>0.27</v>
      </c>
      <c r="G11" s="7" t="s">
        <v>7</v>
      </c>
      <c r="H11" s="10">
        <v>758.142</v>
      </c>
      <c r="I11" s="14">
        <f t="shared" si="0"/>
        <v>682327.8</v>
      </c>
      <c r="J11" s="14">
        <f t="shared" si="1"/>
        <v>2046983.4000000001</v>
      </c>
    </row>
    <row r="12" spans="1:10" ht="12.75">
      <c r="A12" s="6" t="s">
        <v>18</v>
      </c>
      <c r="B12" s="9" t="s">
        <v>65</v>
      </c>
      <c r="C12" s="9" t="s">
        <v>3</v>
      </c>
      <c r="D12" s="9" t="s">
        <v>4</v>
      </c>
      <c r="E12" s="20">
        <v>0.25</v>
      </c>
      <c r="F12" s="20">
        <v>0.25</v>
      </c>
      <c r="G12" s="7" t="s">
        <v>7</v>
      </c>
      <c r="H12" s="10">
        <v>651.377</v>
      </c>
      <c r="I12" s="14">
        <f t="shared" si="0"/>
        <v>586239.2999999999</v>
      </c>
      <c r="J12" s="14">
        <f t="shared" si="1"/>
        <v>1758717.9</v>
      </c>
    </row>
    <row r="13" spans="1:10" ht="12.75">
      <c r="A13" s="6" t="s">
        <v>19</v>
      </c>
      <c r="B13" s="9" t="s">
        <v>20</v>
      </c>
      <c r="C13" s="9" t="s">
        <v>66</v>
      </c>
      <c r="D13" s="9" t="s">
        <v>12</v>
      </c>
      <c r="E13" s="20">
        <v>0.3</v>
      </c>
      <c r="F13" s="20">
        <v>0.3</v>
      </c>
      <c r="G13" s="7" t="s">
        <v>7</v>
      </c>
      <c r="H13" s="10">
        <v>640.242</v>
      </c>
      <c r="I13" s="14">
        <f t="shared" si="0"/>
        <v>576217.7999999999</v>
      </c>
      <c r="J13" s="15">
        <f t="shared" si="1"/>
        <v>1728653.4</v>
      </c>
    </row>
    <row r="14" spans="9:10" ht="12.75">
      <c r="I14" s="16">
        <f>SUM(I7:I13)</f>
        <v>5575942.8</v>
      </c>
      <c r="J14" s="16">
        <f>SUM(J7:J13)</f>
        <v>16727828.4</v>
      </c>
    </row>
    <row r="16" ht="15.75">
      <c r="A16" s="17" t="s">
        <v>60</v>
      </c>
    </row>
    <row r="17" spans="1:13" ht="38.25">
      <c r="A17" s="4" t="s">
        <v>5</v>
      </c>
      <c r="B17" s="4" t="s">
        <v>0</v>
      </c>
      <c r="C17" s="4" t="s">
        <v>1</v>
      </c>
      <c r="D17" s="4" t="s">
        <v>2</v>
      </c>
      <c r="E17" s="4" t="s">
        <v>24</v>
      </c>
      <c r="F17" s="4" t="s">
        <v>25</v>
      </c>
      <c r="G17" s="4" t="s">
        <v>6</v>
      </c>
      <c r="H17" s="4" t="s">
        <v>26</v>
      </c>
      <c r="I17" s="5" t="s">
        <v>23</v>
      </c>
      <c r="J17" s="5" t="s">
        <v>55</v>
      </c>
      <c r="K17" s="5" t="s">
        <v>56</v>
      </c>
      <c r="L17" s="5" t="s">
        <v>57</v>
      </c>
      <c r="M17" s="5" t="s">
        <v>58</v>
      </c>
    </row>
    <row r="18" spans="1:13" ht="12.75">
      <c r="A18" s="6" t="s">
        <v>27</v>
      </c>
      <c r="B18" s="7" t="s">
        <v>28</v>
      </c>
      <c r="C18" s="7" t="s">
        <v>3</v>
      </c>
      <c r="D18" s="7" t="s">
        <v>4</v>
      </c>
      <c r="E18" s="11" t="s">
        <v>29</v>
      </c>
      <c r="F18" s="7" t="s">
        <v>30</v>
      </c>
      <c r="G18" s="7" t="s">
        <v>7</v>
      </c>
      <c r="H18" s="7" t="s">
        <v>31</v>
      </c>
      <c r="I18" s="8">
        <f>SUM(J18:K18)</f>
        <v>102.433</v>
      </c>
      <c r="J18" s="8">
        <v>102.433</v>
      </c>
      <c r="K18" s="8">
        <v>0</v>
      </c>
      <c r="L18" s="14">
        <f aca="true" t="shared" si="2" ref="L18:L23">+I18*900</f>
        <v>92189.70000000001</v>
      </c>
      <c r="M18" s="14">
        <f>+L18*3</f>
        <v>276569.10000000003</v>
      </c>
    </row>
    <row r="19" spans="1:13" ht="12.75">
      <c r="A19" s="12" t="s">
        <v>32</v>
      </c>
      <c r="B19" s="9" t="s">
        <v>28</v>
      </c>
      <c r="C19" s="9" t="s">
        <v>3</v>
      </c>
      <c r="D19" s="9" t="s">
        <v>4</v>
      </c>
      <c r="E19" s="11" t="s">
        <v>29</v>
      </c>
      <c r="F19" s="9" t="s">
        <v>33</v>
      </c>
      <c r="G19" s="7" t="s">
        <v>7</v>
      </c>
      <c r="H19" s="9" t="s">
        <v>34</v>
      </c>
      <c r="I19" s="8">
        <f aca="true" t="shared" si="3" ref="I19:I23">SUM(J19:K19)</f>
        <v>0.06</v>
      </c>
      <c r="J19" s="10">
        <v>0</v>
      </c>
      <c r="K19" s="10">
        <v>0.06</v>
      </c>
      <c r="L19" s="14">
        <f t="shared" si="2"/>
        <v>54</v>
      </c>
      <c r="M19" s="14">
        <f aca="true" t="shared" si="4" ref="M19:M23">+L19*3</f>
        <v>162</v>
      </c>
    </row>
    <row r="20" spans="1:13" ht="12.75">
      <c r="A20" s="12" t="s">
        <v>35</v>
      </c>
      <c r="B20" s="9" t="s">
        <v>36</v>
      </c>
      <c r="C20" s="9" t="s">
        <v>37</v>
      </c>
      <c r="D20" s="9" t="s">
        <v>38</v>
      </c>
      <c r="E20" s="13" t="s">
        <v>39</v>
      </c>
      <c r="F20" s="9" t="s">
        <v>40</v>
      </c>
      <c r="G20" s="7" t="s">
        <v>7</v>
      </c>
      <c r="H20" s="9" t="s">
        <v>31</v>
      </c>
      <c r="I20" s="8">
        <f t="shared" si="3"/>
        <v>1.237</v>
      </c>
      <c r="J20" s="10">
        <v>1.237</v>
      </c>
      <c r="K20" s="10">
        <v>0</v>
      </c>
      <c r="L20" s="14">
        <f t="shared" si="2"/>
        <v>1113.3000000000002</v>
      </c>
      <c r="M20" s="14">
        <f t="shared" si="4"/>
        <v>3339.9000000000005</v>
      </c>
    </row>
    <row r="21" spans="1:13" ht="12.75">
      <c r="A21" s="12" t="s">
        <v>41</v>
      </c>
      <c r="B21" s="9" t="s">
        <v>36</v>
      </c>
      <c r="C21" s="9" t="s">
        <v>37</v>
      </c>
      <c r="D21" s="9" t="s">
        <v>38</v>
      </c>
      <c r="E21" s="13" t="s">
        <v>42</v>
      </c>
      <c r="F21" s="9" t="s">
        <v>30</v>
      </c>
      <c r="G21" s="7" t="s">
        <v>7</v>
      </c>
      <c r="H21" s="9" t="s">
        <v>31</v>
      </c>
      <c r="I21" s="8">
        <f t="shared" si="3"/>
        <v>247.635</v>
      </c>
      <c r="J21" s="10">
        <v>247.635</v>
      </c>
      <c r="K21" s="10">
        <v>0</v>
      </c>
      <c r="L21" s="14">
        <f t="shared" si="2"/>
        <v>222871.5</v>
      </c>
      <c r="M21" s="14">
        <f t="shared" si="4"/>
        <v>668614.5</v>
      </c>
    </row>
    <row r="22" spans="1:13" ht="12.75">
      <c r="A22" s="12" t="s">
        <v>43</v>
      </c>
      <c r="B22" s="9" t="s">
        <v>44</v>
      </c>
      <c r="C22" s="9" t="s">
        <v>45</v>
      </c>
      <c r="D22" s="9" t="s">
        <v>44</v>
      </c>
      <c r="E22" s="13" t="s">
        <v>46</v>
      </c>
      <c r="F22" s="9" t="s">
        <v>47</v>
      </c>
      <c r="G22" s="9" t="s">
        <v>48</v>
      </c>
      <c r="H22" s="9" t="s">
        <v>49</v>
      </c>
      <c r="I22" s="8">
        <f t="shared" si="3"/>
        <v>91.39599999999999</v>
      </c>
      <c r="J22" s="10">
        <v>16.543</v>
      </c>
      <c r="K22" s="10">
        <v>74.853</v>
      </c>
      <c r="L22" s="14">
        <f t="shared" si="2"/>
        <v>82256.4</v>
      </c>
      <c r="M22" s="14">
        <f t="shared" si="4"/>
        <v>246769.19999999998</v>
      </c>
    </row>
    <row r="23" spans="1:13" ht="12.75">
      <c r="A23" s="12" t="s">
        <v>50</v>
      </c>
      <c r="B23" s="9" t="s">
        <v>51</v>
      </c>
      <c r="C23" s="9" t="s">
        <v>52</v>
      </c>
      <c r="D23" s="9" t="s">
        <v>53</v>
      </c>
      <c r="E23" s="13" t="s">
        <v>54</v>
      </c>
      <c r="F23" s="9" t="s">
        <v>30</v>
      </c>
      <c r="G23" s="7" t="s">
        <v>7</v>
      </c>
      <c r="H23" s="9" t="s">
        <v>31</v>
      </c>
      <c r="I23" s="8">
        <f t="shared" si="3"/>
        <v>204.002</v>
      </c>
      <c r="J23" s="10">
        <v>204.002</v>
      </c>
      <c r="K23" s="10">
        <v>0</v>
      </c>
      <c r="L23" s="14">
        <f t="shared" si="2"/>
        <v>183601.80000000002</v>
      </c>
      <c r="M23" s="14">
        <f t="shared" si="4"/>
        <v>550805.4</v>
      </c>
    </row>
    <row r="24" spans="12:13" ht="12.75">
      <c r="L24" s="18">
        <f>SUM(L18:L23)</f>
        <v>582086.7000000001</v>
      </c>
      <c r="M24" s="18">
        <f>SUM(M18:M23)</f>
        <v>1746260.1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Jiří Horký</cp:lastModifiedBy>
  <dcterms:created xsi:type="dcterms:W3CDTF">1999-10-28T06:58:38Z</dcterms:created>
  <dcterms:modified xsi:type="dcterms:W3CDTF">2017-04-18T06:57:44Z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